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PLAN USLUGA\12 MESECI IZVRŠENJE\"/>
    </mc:Choice>
  </mc:AlternateContent>
  <bookViews>
    <workbookView xWindow="0" yWindow="0" windowWidth="20490" windowHeight="7905" tabRatio="865" firstSheet="7" activeTab="19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COVID АМБУЛАНТЕ" sheetId="105" r:id="rId9"/>
    <sheet name="ПРЕДШКОЛСКА" sheetId="1" r:id="rId10"/>
    <sheet name="ШКОЛСКА" sheetId="86" r:id="rId11"/>
    <sheet name="ЖЕНЕ " sheetId="95" r:id="rId12"/>
    <sheet name="ОДРАСЛИ" sheetId="6" r:id="rId13"/>
    <sheet name="КУЋНО ДЗ" sheetId="61" r:id="rId14"/>
    <sheet name="ХИТНА" sheetId="20" r:id="rId15"/>
    <sheet name="ПАТРОНАЖА" sheetId="26" r:id="rId16"/>
    <sheet name="ЛАБОРАТОРИЈА" sheetId="73" r:id="rId17"/>
    <sheet name="РТГ И УЗ" sheetId="10" r:id="rId18"/>
    <sheet name="ФИЗИКАЛНА" sheetId="43" r:id="rId19"/>
    <sheet name="Служба стоматологије" sheetId="103" r:id="rId20"/>
    <sheet name="List1" sheetId="104" r:id="rId21"/>
    <sheet name="СПОРТСКА МЕДИЦИНА" sheetId="85" r:id="rId22"/>
    <sheet name="ДИЈАЛИЗА" sheetId="96" r:id="rId23"/>
    <sheet name="ЛЕКОВИ" sheetId="92" r:id="rId24"/>
    <sheet name="САНИТЕТСКИ И ПОТРОШНИ МАТЕР " sheetId="98" r:id="rId25"/>
    <sheet name="Збирна_врсте_услуга" sheetId="99" r:id="rId26"/>
    <sheet name="Прилог 5  РФЗО услуга обележје" sheetId="100" r:id="rId27"/>
    <sheet name="Прилог 6 РФЗО  атрибути" sheetId="102" r:id="rId28"/>
  </sheets>
  <definedNames>
    <definedName name="_xlnm.Print_Area" localSheetId="15">ПАТРОНАЖА!$A$1:$C$23</definedName>
    <definedName name="_xlnm.Print_Titles" localSheetId="16">ЛАБОРАТОРИЈА!$3:$3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3" l="1"/>
  <c r="E5" i="43"/>
  <c r="D20" i="95"/>
  <c r="C35" i="103"/>
  <c r="C114" i="103"/>
  <c r="C144" i="103" s="1"/>
  <c r="C81" i="103"/>
  <c r="C76" i="103"/>
  <c r="C19" i="103"/>
  <c r="C17" i="103"/>
  <c r="C12" i="103"/>
  <c r="C5" i="103"/>
  <c r="D15" i="43"/>
  <c r="D4" i="43"/>
  <c r="D136" i="73"/>
  <c r="D118" i="73"/>
  <c r="D54" i="73"/>
  <c r="D26" i="73"/>
  <c r="D19" i="73"/>
  <c r="D8" i="73"/>
  <c r="D4" i="73"/>
  <c r="D23" i="26"/>
  <c r="D20" i="26" s="1"/>
  <c r="D8" i="26"/>
  <c r="D5" i="26"/>
  <c r="D10" i="20"/>
  <c r="D5" i="20"/>
  <c r="D15" i="61"/>
  <c r="D5" i="61"/>
  <c r="D48" i="6"/>
  <c r="D45" i="6" s="1"/>
  <c r="D30" i="6"/>
  <c r="D17" i="6"/>
  <c r="D12" i="6"/>
  <c r="D6" i="6"/>
  <c r="D49" i="95"/>
  <c r="D34" i="95"/>
  <c r="D25" i="95"/>
  <c r="D14" i="95"/>
  <c r="D4" i="95"/>
  <c r="D47" i="86"/>
  <c r="D45" i="86" s="1"/>
  <c r="D34" i="86"/>
  <c r="D24" i="86"/>
  <c r="D12" i="86"/>
  <c r="D5" i="86"/>
  <c r="D4" i="86"/>
  <c r="D26" i="1"/>
  <c r="D16" i="1"/>
  <c r="D10" i="1"/>
  <c r="D4" i="1" s="1"/>
  <c r="D5" i="6" l="1"/>
  <c r="E6" i="103"/>
  <c r="E7" i="103"/>
  <c r="E8" i="103"/>
  <c r="E9" i="103"/>
  <c r="E10" i="103"/>
  <c r="E11" i="103"/>
  <c r="E13" i="103"/>
  <c r="E15" i="103"/>
  <c r="E16" i="103"/>
  <c r="E18" i="103"/>
  <c r="E20" i="103"/>
  <c r="E21" i="103"/>
  <c r="E22" i="103"/>
  <c r="E24" i="103"/>
  <c r="E25" i="103"/>
  <c r="E28" i="103"/>
  <c r="E29" i="103"/>
  <c r="E30" i="103"/>
  <c r="E31" i="103"/>
  <c r="E32" i="103"/>
  <c r="E33" i="103"/>
  <c r="E34" i="103"/>
  <c r="E36" i="103"/>
  <c r="E37" i="103"/>
  <c r="E40" i="103"/>
  <c r="E41" i="103"/>
  <c r="E42" i="103"/>
  <c r="E43" i="103"/>
  <c r="E45" i="103"/>
  <c r="E46" i="103"/>
  <c r="E47" i="103"/>
  <c r="E48" i="103"/>
  <c r="E49" i="103"/>
  <c r="E50" i="103"/>
  <c r="E51" i="103"/>
  <c r="E52" i="103"/>
  <c r="E54" i="103"/>
  <c r="E56" i="103"/>
  <c r="E57" i="103"/>
  <c r="E58" i="103"/>
  <c r="E62" i="103"/>
  <c r="E63" i="103"/>
  <c r="E65" i="103"/>
  <c r="E66" i="103"/>
  <c r="E67" i="103"/>
  <c r="E68" i="103"/>
  <c r="E69" i="103"/>
  <c r="E70" i="103"/>
  <c r="E71" i="103"/>
  <c r="E72" i="103"/>
  <c r="E73" i="103"/>
  <c r="E74" i="103"/>
  <c r="E75" i="103"/>
  <c r="E77" i="103"/>
  <c r="E78" i="103"/>
  <c r="E79" i="103"/>
  <c r="E80" i="103"/>
  <c r="E82" i="103"/>
  <c r="E83" i="103"/>
  <c r="E84" i="103"/>
  <c r="E85" i="103"/>
  <c r="E86" i="103"/>
  <c r="E90" i="103"/>
  <c r="E91" i="103"/>
  <c r="E92" i="103"/>
  <c r="E93" i="103"/>
  <c r="E94" i="103"/>
  <c r="E95" i="103"/>
  <c r="E96" i="103"/>
  <c r="E97" i="103"/>
  <c r="E98" i="103"/>
  <c r="E99" i="103"/>
  <c r="E100" i="103"/>
  <c r="E101" i="103"/>
  <c r="E102" i="103"/>
  <c r="E103" i="103"/>
  <c r="E104" i="103"/>
  <c r="E105" i="103"/>
  <c r="E106" i="103"/>
  <c r="E107" i="103"/>
  <c r="E108" i="103"/>
  <c r="E109" i="103"/>
  <c r="E110" i="103"/>
  <c r="E111" i="103"/>
  <c r="E112" i="103"/>
  <c r="E113" i="103"/>
  <c r="E115" i="103"/>
  <c r="E116" i="103"/>
  <c r="E117" i="103"/>
  <c r="E118" i="103"/>
  <c r="E119" i="103"/>
  <c r="E121" i="103"/>
  <c r="E122" i="103"/>
  <c r="E123" i="103"/>
  <c r="E124" i="103"/>
  <c r="E125" i="103"/>
  <c r="E126" i="103"/>
  <c r="E127" i="103"/>
  <c r="E129" i="103"/>
  <c r="E130" i="103"/>
  <c r="E131" i="103"/>
  <c r="E132" i="103"/>
  <c r="E133" i="103"/>
  <c r="E134" i="103"/>
  <c r="E135" i="103"/>
  <c r="E136" i="103"/>
  <c r="E137" i="103"/>
  <c r="E138" i="103"/>
  <c r="E139" i="103"/>
  <c r="E140" i="103"/>
  <c r="E141" i="103"/>
  <c r="E142" i="103"/>
  <c r="E143" i="103"/>
  <c r="F5" i="43"/>
  <c r="F6" i="43"/>
  <c r="F7" i="43"/>
  <c r="F9" i="43"/>
  <c r="F10" i="43"/>
  <c r="F11" i="43"/>
  <c r="F12" i="43"/>
  <c r="F13" i="43"/>
  <c r="F14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34" i="43"/>
  <c r="F35" i="43"/>
  <c r="F36" i="43"/>
  <c r="F7" i="10"/>
  <c r="F5" i="73"/>
  <c r="F6" i="73"/>
  <c r="F7" i="73"/>
  <c r="F9" i="73"/>
  <c r="F10" i="73"/>
  <c r="F11" i="73"/>
  <c r="F12" i="73"/>
  <c r="F13" i="73"/>
  <c r="F14" i="73"/>
  <c r="F15" i="73"/>
  <c r="F16" i="73"/>
  <c r="F17" i="73"/>
  <c r="F18" i="73"/>
  <c r="F20" i="73"/>
  <c r="F21" i="73"/>
  <c r="F22" i="73"/>
  <c r="F23" i="73"/>
  <c r="F24" i="73"/>
  <c r="F25" i="73"/>
  <c r="F27" i="73"/>
  <c r="F28" i="73"/>
  <c r="F29" i="73"/>
  <c r="F30" i="73"/>
  <c r="F31" i="73"/>
  <c r="F32" i="73"/>
  <c r="F33" i="73"/>
  <c r="F34" i="73"/>
  <c r="F35" i="73"/>
  <c r="F36" i="73"/>
  <c r="F37" i="73"/>
  <c r="F38" i="73"/>
  <c r="F39" i="73"/>
  <c r="F40" i="73"/>
  <c r="F41" i="73"/>
  <c r="F42" i="73"/>
  <c r="F43" i="73"/>
  <c r="F44" i="73"/>
  <c r="F45" i="73"/>
  <c r="F46" i="73"/>
  <c r="F47" i="73"/>
  <c r="F48" i="73"/>
  <c r="F49" i="73"/>
  <c r="F50" i="73"/>
  <c r="F51" i="73"/>
  <c r="F52" i="73"/>
  <c r="F53" i="73"/>
  <c r="F55" i="73"/>
  <c r="F56" i="73"/>
  <c r="F57" i="73"/>
  <c r="F58" i="73"/>
  <c r="F59" i="73"/>
  <c r="F60" i="73"/>
  <c r="F61" i="73"/>
  <c r="F62" i="73"/>
  <c r="F63" i="73"/>
  <c r="F64" i="73"/>
  <c r="F66" i="73"/>
  <c r="F67" i="73"/>
  <c r="F68" i="73"/>
  <c r="F69" i="73"/>
  <c r="F70" i="73"/>
  <c r="F71" i="73"/>
  <c r="F72" i="73"/>
  <c r="F73" i="73"/>
  <c r="F74" i="73"/>
  <c r="F75" i="73"/>
  <c r="F76" i="73"/>
  <c r="F77" i="73"/>
  <c r="F78" i="73"/>
  <c r="F79" i="73"/>
  <c r="F80" i="73"/>
  <c r="F81" i="73"/>
  <c r="F82" i="73"/>
  <c r="F83" i="73"/>
  <c r="F84" i="73"/>
  <c r="F85" i="73"/>
  <c r="F86" i="73"/>
  <c r="F87" i="73"/>
  <c r="F88" i="73"/>
  <c r="F89" i="73"/>
  <c r="F90" i="73"/>
  <c r="F91" i="73"/>
  <c r="F92" i="73"/>
  <c r="F93" i="73"/>
  <c r="F94" i="73"/>
  <c r="F95" i="73"/>
  <c r="F96" i="73"/>
  <c r="F97" i="73"/>
  <c r="F98" i="73"/>
  <c r="F99" i="73"/>
  <c r="F100" i="73"/>
  <c r="F101" i="73"/>
  <c r="F102" i="73"/>
  <c r="F103" i="73"/>
  <c r="F104" i="73"/>
  <c r="F105" i="73"/>
  <c r="F106" i="73"/>
  <c r="F107" i="73"/>
  <c r="F108" i="73"/>
  <c r="F109" i="73"/>
  <c r="F110" i="73"/>
  <c r="F111" i="73"/>
  <c r="F112" i="73"/>
  <c r="F113" i="73"/>
  <c r="F114" i="73"/>
  <c r="F115" i="73"/>
  <c r="F116" i="73"/>
  <c r="F117" i="73"/>
  <c r="F119" i="73"/>
  <c r="F120" i="73"/>
  <c r="F121" i="73"/>
  <c r="F122" i="73"/>
  <c r="F123" i="73"/>
  <c r="F124" i="73"/>
  <c r="F125" i="73"/>
  <c r="F126" i="73"/>
  <c r="F127" i="73"/>
  <c r="F128" i="73"/>
  <c r="F129" i="73"/>
  <c r="F130" i="73"/>
  <c r="F131" i="73"/>
  <c r="F132" i="73"/>
  <c r="F133" i="73"/>
  <c r="F134" i="73"/>
  <c r="F135" i="73"/>
  <c r="F137" i="73"/>
  <c r="F138" i="73"/>
  <c r="F139" i="73"/>
  <c r="F140" i="73"/>
  <c r="F142" i="73"/>
  <c r="F143" i="73"/>
  <c r="F144" i="73"/>
  <c r="F145" i="73"/>
  <c r="F146" i="73"/>
  <c r="F147" i="73"/>
  <c r="F148" i="73"/>
  <c r="F150" i="73"/>
  <c r="F151" i="73"/>
  <c r="F152" i="73"/>
  <c r="F153" i="73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1" i="26"/>
  <c r="F22" i="26"/>
  <c r="F23" i="26"/>
  <c r="F37" i="20"/>
  <c r="F32" i="20"/>
  <c r="F38" i="20"/>
  <c r="F6" i="20"/>
  <c r="F7" i="20"/>
  <c r="F8" i="20"/>
  <c r="F9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3" i="20"/>
  <c r="F26" i="61"/>
  <c r="F6" i="61"/>
  <c r="F7" i="61"/>
  <c r="F8" i="61"/>
  <c r="F9" i="61"/>
  <c r="F10" i="61"/>
  <c r="F12" i="61"/>
  <c r="F13" i="61"/>
  <c r="F14" i="61"/>
  <c r="F16" i="61"/>
  <c r="F17" i="61"/>
  <c r="F18" i="61"/>
  <c r="F19" i="61"/>
  <c r="F20" i="61"/>
  <c r="F21" i="61"/>
  <c r="F22" i="61"/>
  <c r="F23" i="61"/>
  <c r="F24" i="61"/>
  <c r="F25" i="61"/>
  <c r="F27" i="61"/>
  <c r="F29" i="61"/>
  <c r="F30" i="61"/>
  <c r="F31" i="61"/>
  <c r="F7" i="6"/>
  <c r="F8" i="6"/>
  <c r="F10" i="6"/>
  <c r="F11" i="6"/>
  <c r="F15" i="6"/>
  <c r="F16" i="6"/>
  <c r="F18" i="6"/>
  <c r="F19" i="6"/>
  <c r="F20" i="6"/>
  <c r="F21" i="6"/>
  <c r="F22" i="6"/>
  <c r="F23" i="6"/>
  <c r="F24" i="6"/>
  <c r="F25" i="6"/>
  <c r="F26" i="6"/>
  <c r="F27" i="6"/>
  <c r="F28" i="6"/>
  <c r="F29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6" i="6"/>
  <c r="F47" i="6"/>
  <c r="F48" i="6"/>
  <c r="F51" i="6"/>
  <c r="F52" i="6"/>
  <c r="F53" i="6"/>
  <c r="F5" i="95"/>
  <c r="F6" i="95"/>
  <c r="F7" i="95"/>
  <c r="F8" i="95"/>
  <c r="F9" i="95"/>
  <c r="F10" i="95"/>
  <c r="F11" i="95"/>
  <c r="F12" i="95"/>
  <c r="F14" i="95"/>
  <c r="F17" i="95"/>
  <c r="F20" i="95"/>
  <c r="F23" i="95"/>
  <c r="F24" i="95"/>
  <c r="F26" i="95"/>
  <c r="F27" i="95"/>
  <c r="F28" i="95"/>
  <c r="F29" i="95"/>
  <c r="F30" i="95"/>
  <c r="F31" i="95"/>
  <c r="F32" i="95"/>
  <c r="F33" i="95"/>
  <c r="F35" i="95"/>
  <c r="F36" i="95"/>
  <c r="F37" i="95"/>
  <c r="F38" i="95"/>
  <c r="F39" i="95"/>
  <c r="F40" i="95"/>
  <c r="F41" i="95"/>
  <c r="F42" i="95"/>
  <c r="F43" i="95"/>
  <c r="F44" i="95"/>
  <c r="F45" i="95"/>
  <c r="F46" i="95"/>
  <c r="F47" i="95"/>
  <c r="F48" i="95"/>
  <c r="F50" i="95"/>
  <c r="F51" i="95"/>
  <c r="F52" i="95"/>
  <c r="F53" i="95"/>
  <c r="F54" i="95"/>
  <c r="F5" i="86"/>
  <c r="F12" i="86"/>
  <c r="F19" i="86"/>
  <c r="F20" i="86"/>
  <c r="F21" i="86"/>
  <c r="F22" i="86"/>
  <c r="F23" i="86"/>
  <c r="F25" i="86"/>
  <c r="F26" i="86"/>
  <c r="F27" i="86"/>
  <c r="F28" i="86"/>
  <c r="F29" i="86"/>
  <c r="F30" i="86"/>
  <c r="F31" i="86"/>
  <c r="F32" i="86"/>
  <c r="F33" i="86"/>
  <c r="F35" i="86"/>
  <c r="F36" i="86"/>
  <c r="F37" i="86"/>
  <c r="F38" i="86"/>
  <c r="F39" i="86"/>
  <c r="F40" i="86"/>
  <c r="F41" i="86"/>
  <c r="F42" i="86"/>
  <c r="F43" i="86"/>
  <c r="F44" i="86"/>
  <c r="F46" i="86"/>
  <c r="F50" i="86"/>
  <c r="F5" i="1"/>
  <c r="F7" i="1"/>
  <c r="F8" i="1"/>
  <c r="F9" i="1"/>
  <c r="F13" i="1"/>
  <c r="F14" i="1"/>
  <c r="F15" i="1"/>
  <c r="F17" i="1"/>
  <c r="F18" i="1"/>
  <c r="F19" i="1"/>
  <c r="F20" i="1"/>
  <c r="F21" i="1"/>
  <c r="F22" i="1"/>
  <c r="F23" i="1"/>
  <c r="F24" i="1"/>
  <c r="F25" i="1"/>
  <c r="F27" i="1"/>
  <c r="F29" i="1"/>
  <c r="F30" i="1"/>
  <c r="F31" i="1"/>
  <c r="F32" i="1"/>
  <c r="F33" i="1"/>
  <c r="F34" i="1"/>
  <c r="F35" i="1"/>
  <c r="F36" i="1"/>
  <c r="F38" i="1"/>
  <c r="F42" i="1"/>
  <c r="E26" i="1"/>
  <c r="D27" i="103"/>
  <c r="E27" i="103" s="1"/>
  <c r="F26" i="1" l="1"/>
  <c r="E4" i="10"/>
  <c r="E141" i="73"/>
  <c r="F141" i="73" s="1"/>
  <c r="E16" i="1"/>
  <c r="F16" i="1" s="1"/>
  <c r="D5" i="103" l="1"/>
  <c r="E5" i="103" s="1"/>
  <c r="D14" i="103"/>
  <c r="E14" i="103" s="1"/>
  <c r="D17" i="103"/>
  <c r="E17" i="103" s="1"/>
  <c r="D19" i="103"/>
  <c r="E19" i="103" s="1"/>
  <c r="D76" i="103"/>
  <c r="E76" i="103" s="1"/>
  <c r="D81" i="103"/>
  <c r="E81" i="103" s="1"/>
  <c r="D114" i="103"/>
  <c r="D35" i="103"/>
  <c r="E35" i="103" s="1"/>
  <c r="D12" i="103"/>
  <c r="E12" i="103" s="1"/>
  <c r="C134" i="104"/>
  <c r="C131" i="104"/>
  <c r="D114" i="104"/>
  <c r="D142" i="104" s="1"/>
  <c r="C114" i="104"/>
  <c r="C142" i="104" s="1"/>
  <c r="C111" i="104"/>
  <c r="D81" i="104"/>
  <c r="C81" i="104"/>
  <c r="D76" i="104"/>
  <c r="C76" i="104"/>
  <c r="C67" i="104"/>
  <c r="D35" i="104"/>
  <c r="C35" i="104"/>
  <c r="C33" i="104"/>
  <c r="C27" i="104"/>
  <c r="D19" i="104"/>
  <c r="C19" i="104"/>
  <c r="D17" i="104"/>
  <c r="C17" i="104"/>
  <c r="C14" i="104"/>
  <c r="D12" i="104"/>
  <c r="C12" i="104"/>
  <c r="D5" i="104"/>
  <c r="C5" i="104"/>
  <c r="D4" i="10"/>
  <c r="B10" i="97"/>
  <c r="D144" i="103" l="1"/>
  <c r="E114" i="103"/>
  <c r="F4" i="10"/>
  <c r="E15" i="43"/>
  <c r="F15" i="43" s="1"/>
  <c r="E4" i="43"/>
  <c r="F4" i="43" s="1"/>
  <c r="E136" i="73"/>
  <c r="F136" i="73" s="1"/>
  <c r="E118" i="73"/>
  <c r="E54" i="73"/>
  <c r="F54" i="73" s="1"/>
  <c r="E26" i="73"/>
  <c r="F26" i="73" s="1"/>
  <c r="E19" i="73"/>
  <c r="F19" i="73" s="1"/>
  <c r="E8" i="73"/>
  <c r="F8" i="73" s="1"/>
  <c r="E4" i="73"/>
  <c r="F4" i="73" s="1"/>
  <c r="E20" i="26"/>
  <c r="F20" i="26" s="1"/>
  <c r="E5" i="26"/>
  <c r="F5" i="26" s="1"/>
  <c r="E10" i="20"/>
  <c r="F10" i="20" s="1"/>
  <c r="E5" i="20"/>
  <c r="F5" i="20" s="1"/>
  <c r="E15" i="61"/>
  <c r="F15" i="61" s="1"/>
  <c r="E5" i="61"/>
  <c r="F5" i="61" s="1"/>
  <c r="E45" i="6"/>
  <c r="F45" i="6" s="1"/>
  <c r="E30" i="6"/>
  <c r="F30" i="6" s="1"/>
  <c r="E17" i="6"/>
  <c r="F17" i="6" s="1"/>
  <c r="E6" i="6"/>
  <c r="E49" i="95"/>
  <c r="E34" i="95"/>
  <c r="F34" i="95" s="1"/>
  <c r="E25" i="95"/>
  <c r="F25" i="95" s="1"/>
  <c r="E4" i="95"/>
  <c r="F4" i="95" s="1"/>
  <c r="E45" i="86"/>
  <c r="F45" i="86" s="1"/>
  <c r="E34" i="86"/>
  <c r="F34" i="86" s="1"/>
  <c r="E24" i="86"/>
  <c r="F24" i="86" s="1"/>
  <c r="E4" i="86"/>
  <c r="F4" i="86" s="1"/>
  <c r="E37" i="1"/>
  <c r="F37" i="1" s="1"/>
  <c r="E6" i="1"/>
  <c r="E144" i="103" l="1"/>
  <c r="F118" i="73"/>
  <c r="E5" i="6"/>
  <c r="F5" i="6" s="1"/>
  <c r="F6" i="6"/>
  <c r="F49" i="95"/>
  <c r="E4" i="1"/>
  <c r="F4" i="1" s="1"/>
  <c r="F6" i="1"/>
  <c r="J18" i="97" l="1"/>
  <c r="B9" i="97"/>
  <c r="I7" i="79" l="1"/>
  <c r="L7" i="79" s="1"/>
  <c r="O7" i="79"/>
  <c r="Q7" i="79" s="1"/>
  <c r="U7" i="79"/>
  <c r="I8" i="79"/>
  <c r="L8" i="79" s="1"/>
  <c r="O8" i="79"/>
  <c r="Q8" i="79" s="1"/>
  <c r="U8" i="79"/>
  <c r="W8" i="79" s="1"/>
  <c r="I9" i="79"/>
  <c r="L9" i="79" s="1"/>
  <c r="O9" i="79"/>
  <c r="Q9" i="79" s="1"/>
  <c r="U9" i="79"/>
  <c r="W9" i="79" s="1"/>
  <c r="I10" i="79"/>
  <c r="L10" i="79" s="1"/>
  <c r="O10" i="79"/>
  <c r="Q10" i="79" s="1"/>
  <c r="U10" i="79"/>
  <c r="W10" i="79" s="1"/>
  <c r="I11" i="79"/>
  <c r="L11" i="79" s="1"/>
  <c r="O11" i="79"/>
  <c r="Q11" i="79" s="1"/>
  <c r="U11" i="79"/>
  <c r="W11" i="79" s="1"/>
  <c r="I12" i="79"/>
  <c r="L12" i="79" s="1"/>
  <c r="O12" i="79"/>
  <c r="Q12" i="79" s="1"/>
  <c r="U12" i="79"/>
  <c r="W12" i="79" s="1"/>
  <c r="I13" i="79"/>
  <c r="L13" i="79" s="1"/>
  <c r="O13" i="79"/>
  <c r="Q13" i="79" s="1"/>
  <c r="U13" i="79"/>
  <c r="W13" i="79" s="1"/>
  <c r="I14" i="79"/>
  <c r="L14" i="79" s="1"/>
  <c r="O14" i="79"/>
  <c r="Q14" i="79" s="1"/>
  <c r="U14" i="79"/>
  <c r="W14" i="79" s="1"/>
  <c r="I15" i="79"/>
  <c r="L15" i="79" s="1"/>
  <c r="O15" i="79"/>
  <c r="Q15" i="79" s="1"/>
  <c r="U15" i="79"/>
  <c r="W15" i="79" s="1"/>
  <c r="I16" i="79"/>
  <c r="L16" i="79" s="1"/>
  <c r="O16" i="79"/>
  <c r="Q16" i="79" s="1"/>
  <c r="U16" i="79"/>
  <c r="W16" i="79" s="1"/>
  <c r="I17" i="79"/>
  <c r="C10" i="97" s="1"/>
  <c r="D10" i="97" s="1"/>
  <c r="O17" i="79"/>
  <c r="Q17" i="79" s="1"/>
  <c r="U17" i="79"/>
  <c r="W17" i="79" s="1"/>
  <c r="I18" i="79"/>
  <c r="L18" i="79" s="1"/>
  <c r="O18" i="79"/>
  <c r="Q18" i="79" s="1"/>
  <c r="U18" i="79"/>
  <c r="W18" i="79" s="1"/>
  <c r="I19" i="79"/>
  <c r="L19" i="79" s="1"/>
  <c r="O19" i="79"/>
  <c r="Q19" i="79" s="1"/>
  <c r="U19" i="79"/>
  <c r="W19" i="79" s="1"/>
  <c r="I20" i="79"/>
  <c r="L20" i="79" s="1"/>
  <c r="O20" i="79"/>
  <c r="Q20" i="79" s="1"/>
  <c r="U20" i="79"/>
  <c r="W20" i="79" s="1"/>
  <c r="I21" i="79"/>
  <c r="L21" i="79" s="1"/>
  <c r="O21" i="79"/>
  <c r="Q21" i="79" s="1"/>
  <c r="U21" i="79"/>
  <c r="W21" i="79" s="1"/>
  <c r="I22" i="79"/>
  <c r="L22" i="79" s="1"/>
  <c r="O22" i="79"/>
  <c r="Q22" i="79" s="1"/>
  <c r="U22" i="79"/>
  <c r="W22" i="79" s="1"/>
  <c r="I23" i="79"/>
  <c r="L23" i="79" s="1"/>
  <c r="O23" i="79"/>
  <c r="Q23" i="79" s="1"/>
  <c r="U23" i="79"/>
  <c r="W23" i="79" s="1"/>
  <c r="I24" i="79"/>
  <c r="L24" i="79" s="1"/>
  <c r="O24" i="79"/>
  <c r="Q24" i="79" s="1"/>
  <c r="W24" i="79"/>
  <c r="I25" i="79"/>
  <c r="L25" i="79" s="1"/>
  <c r="O25" i="79"/>
  <c r="Q25" i="79" s="1"/>
  <c r="W25" i="79"/>
  <c r="I26" i="79"/>
  <c r="L26" i="79"/>
  <c r="O26" i="79"/>
  <c r="Q26" i="79" s="1"/>
  <c r="W26" i="79"/>
  <c r="I28" i="79"/>
  <c r="L28" i="79"/>
  <c r="O28" i="79"/>
  <c r="Q28" i="79" s="1"/>
  <c r="W28" i="79"/>
  <c r="I29" i="79"/>
  <c r="L29" i="79"/>
  <c r="O29" i="79"/>
  <c r="Q29" i="79" s="1"/>
  <c r="W29" i="79"/>
  <c r="I30" i="79"/>
  <c r="L30" i="79" s="1"/>
  <c r="O30" i="79"/>
  <c r="Q30" i="79" s="1"/>
  <c r="W30" i="79"/>
  <c r="I31" i="79"/>
  <c r="L31" i="79" s="1"/>
  <c r="O31" i="79"/>
  <c r="Q31" i="79" s="1"/>
  <c r="U31" i="79"/>
  <c r="W31" i="79" s="1"/>
  <c r="I32" i="79"/>
  <c r="L32" i="79" s="1"/>
  <c r="O32" i="79"/>
  <c r="Q32" i="79" s="1"/>
  <c r="U32" i="79"/>
  <c r="W32" i="79"/>
  <c r="I33" i="79"/>
  <c r="L33" i="79" s="1"/>
  <c r="O33" i="79"/>
  <c r="Q33" i="79" s="1"/>
  <c r="U33" i="79"/>
  <c r="W33" i="79" s="1"/>
  <c r="I34" i="79"/>
  <c r="L34" i="79" s="1"/>
  <c r="O34" i="79"/>
  <c r="Q34" i="79" s="1"/>
  <c r="U34" i="79"/>
  <c r="W34" i="79" s="1"/>
  <c r="I35" i="79"/>
  <c r="L35" i="79" s="1"/>
  <c r="O35" i="79"/>
  <c r="Q35" i="79" s="1"/>
  <c r="U35" i="79"/>
  <c r="W35" i="79" s="1"/>
  <c r="F36" i="79"/>
  <c r="G36" i="79"/>
  <c r="H36" i="79"/>
  <c r="J36" i="79"/>
  <c r="K36" i="79"/>
  <c r="C8" i="97" s="1"/>
  <c r="M36" i="79"/>
  <c r="N36" i="79"/>
  <c r="P36" i="79"/>
  <c r="C11" i="97" s="1"/>
  <c r="R36" i="79"/>
  <c r="S36" i="79"/>
  <c r="T36" i="79"/>
  <c r="V36" i="79"/>
  <c r="C15" i="97" s="1"/>
  <c r="X36" i="79"/>
  <c r="F8" i="97" s="1"/>
  <c r="Y36" i="79"/>
  <c r="Z36" i="79"/>
  <c r="F15" i="97" s="1"/>
  <c r="E7" i="80"/>
  <c r="G7" i="80"/>
  <c r="L7" i="80"/>
  <c r="M7" i="80"/>
  <c r="E8" i="80"/>
  <c r="G8" i="80"/>
  <c r="L8" i="80"/>
  <c r="E9" i="80"/>
  <c r="G9" i="80" s="1"/>
  <c r="L9" i="80"/>
  <c r="E10" i="80"/>
  <c r="G10" i="80" s="1"/>
  <c r="L10" i="80"/>
  <c r="E11" i="80"/>
  <c r="G11" i="80" s="1"/>
  <c r="L11" i="80"/>
  <c r="E12" i="80"/>
  <c r="G12" i="80" s="1"/>
  <c r="L12" i="80"/>
  <c r="E13" i="80"/>
  <c r="G13" i="80" s="1"/>
  <c r="L13" i="80"/>
  <c r="E14" i="80"/>
  <c r="G14" i="80"/>
  <c r="L14" i="80"/>
  <c r="B15" i="80"/>
  <c r="C15" i="80"/>
  <c r="D15" i="80"/>
  <c r="F15" i="80"/>
  <c r="C9" i="97" s="1"/>
  <c r="D9" i="97" s="1"/>
  <c r="H15" i="80"/>
  <c r="B12" i="97" s="1"/>
  <c r="K12" i="97" s="1"/>
  <c r="I15" i="80"/>
  <c r="B13" i="97" s="1"/>
  <c r="J15" i="80"/>
  <c r="C12" i="97" s="1"/>
  <c r="K15" i="80"/>
  <c r="C13" i="97" s="1"/>
  <c r="M15" i="80"/>
  <c r="N15" i="80"/>
  <c r="O15" i="80"/>
  <c r="F12" i="97" s="1"/>
  <c r="P15" i="80"/>
  <c r="F13" i="97" s="1"/>
  <c r="E7" i="81"/>
  <c r="H7" i="81"/>
  <c r="K7" i="81"/>
  <c r="N7" i="81"/>
  <c r="E8" i="81"/>
  <c r="H8" i="81"/>
  <c r="K8" i="81"/>
  <c r="N8" i="81"/>
  <c r="E9" i="81"/>
  <c r="H9" i="81"/>
  <c r="K9" i="81"/>
  <c r="N9" i="81"/>
  <c r="E10" i="81"/>
  <c r="H10" i="81"/>
  <c r="K10" i="81"/>
  <c r="N10" i="81"/>
  <c r="E11" i="81"/>
  <c r="H11" i="81"/>
  <c r="K11" i="81"/>
  <c r="N11" i="81"/>
  <c r="E12" i="81"/>
  <c r="H12" i="81"/>
  <c r="K12" i="81"/>
  <c r="N12" i="81"/>
  <c r="E13" i="81"/>
  <c r="H13" i="81"/>
  <c r="K13" i="81"/>
  <c r="N13" i="81"/>
  <c r="E14" i="81"/>
  <c r="H14" i="81"/>
  <c r="K14" i="81"/>
  <c r="N14" i="81"/>
  <c r="E15" i="81"/>
  <c r="H15" i="81"/>
  <c r="K15" i="81"/>
  <c r="N15" i="81"/>
  <c r="E16" i="81"/>
  <c r="H16" i="81"/>
  <c r="K16" i="81"/>
  <c r="N16" i="81"/>
  <c r="E17" i="81"/>
  <c r="H17" i="81"/>
  <c r="K17" i="81"/>
  <c r="N17" i="81"/>
  <c r="E18" i="81"/>
  <c r="H18" i="81"/>
  <c r="K18" i="81"/>
  <c r="N18" i="81"/>
  <c r="E19" i="81"/>
  <c r="H19" i="81"/>
  <c r="K19" i="81"/>
  <c r="N19" i="81"/>
  <c r="E20" i="81"/>
  <c r="H20" i="81"/>
  <c r="K20" i="81"/>
  <c r="N20" i="81"/>
  <c r="E21" i="81"/>
  <c r="H21" i="81"/>
  <c r="K21" i="81"/>
  <c r="N21" i="81"/>
  <c r="E22" i="81"/>
  <c r="H22" i="81"/>
  <c r="K22" i="81"/>
  <c r="N22" i="81"/>
  <c r="E23" i="81"/>
  <c r="H23" i="81"/>
  <c r="K23" i="81"/>
  <c r="N23" i="81"/>
  <c r="E24" i="81"/>
  <c r="H24" i="81"/>
  <c r="K24" i="81"/>
  <c r="N24" i="81"/>
  <c r="E25" i="81"/>
  <c r="H25" i="81"/>
  <c r="K25" i="81"/>
  <c r="N25" i="81"/>
  <c r="E26" i="81"/>
  <c r="H26" i="81"/>
  <c r="K26" i="81"/>
  <c r="N26" i="81"/>
  <c r="E27" i="81"/>
  <c r="H27" i="81"/>
  <c r="K27" i="81"/>
  <c r="N27" i="81"/>
  <c r="C28" i="81"/>
  <c r="E10" i="97" s="1"/>
  <c r="G10" i="97" s="1"/>
  <c r="D28" i="81"/>
  <c r="F28" i="81"/>
  <c r="E14" i="97" s="1"/>
  <c r="G14" i="97" s="1"/>
  <c r="G28" i="81"/>
  <c r="I28" i="81"/>
  <c r="E16" i="97" s="1"/>
  <c r="E18" i="97" s="1"/>
  <c r="J28" i="81"/>
  <c r="L28" i="81"/>
  <c r="E17" i="97" s="1"/>
  <c r="M28" i="81"/>
  <c r="D9" i="82"/>
  <c r="G9" i="82"/>
  <c r="J9" i="82"/>
  <c r="D10" i="82"/>
  <c r="G10" i="82"/>
  <c r="J10" i="82"/>
  <c r="D11" i="82"/>
  <c r="G11" i="82"/>
  <c r="J11" i="82"/>
  <c r="D12" i="82"/>
  <c r="G12" i="82"/>
  <c r="J12" i="82"/>
  <c r="D13" i="82"/>
  <c r="G13" i="82"/>
  <c r="J13" i="82"/>
  <c r="D14" i="82"/>
  <c r="G14" i="82"/>
  <c r="J14" i="82"/>
  <c r="D15" i="82"/>
  <c r="G15" i="82"/>
  <c r="J15" i="82"/>
  <c r="D16" i="82"/>
  <c r="G16" i="82"/>
  <c r="J16" i="82"/>
  <c r="D17" i="82"/>
  <c r="G17" i="82"/>
  <c r="J17" i="82"/>
  <c r="D18" i="82"/>
  <c r="G18" i="82"/>
  <c r="J18" i="82"/>
  <c r="B19" i="82"/>
  <c r="B16" i="97" s="1"/>
  <c r="C19" i="82"/>
  <c r="C16" i="97" s="1"/>
  <c r="D19" i="82"/>
  <c r="E19" i="82"/>
  <c r="F19" i="82"/>
  <c r="C17" i="97" s="1"/>
  <c r="H19" i="82"/>
  <c r="J19" i="82" s="1"/>
  <c r="I19" i="82"/>
  <c r="K19" i="82"/>
  <c r="F16" i="97" s="1"/>
  <c r="L19" i="82"/>
  <c r="M19" i="82"/>
  <c r="G9" i="97"/>
  <c r="K9" i="97"/>
  <c r="K10" i="97"/>
  <c r="D14" i="97"/>
  <c r="K14" i="97"/>
  <c r="H18" i="97"/>
  <c r="I18" i="97"/>
  <c r="B17" i="97" l="1"/>
  <c r="K17" i="97" s="1"/>
  <c r="D17" i="97"/>
  <c r="U36" i="79"/>
  <c r="B15" i="97" s="1"/>
  <c r="F17" i="97"/>
  <c r="G19" i="82"/>
  <c r="L15" i="80"/>
  <c r="K28" i="81"/>
  <c r="H28" i="81"/>
  <c r="L17" i="79"/>
  <c r="L36" i="79" s="1"/>
  <c r="W7" i="79"/>
  <c r="D12" i="97"/>
  <c r="D15" i="97"/>
  <c r="K15" i="97"/>
  <c r="G15" i="97"/>
  <c r="G16" i="97"/>
  <c r="F18" i="97"/>
  <c r="G12" i="97"/>
  <c r="E28" i="81"/>
  <c r="W36" i="79"/>
  <c r="G13" i="97"/>
  <c r="Q36" i="79"/>
  <c r="N28" i="81"/>
  <c r="E15" i="80"/>
  <c r="G15" i="80"/>
  <c r="O36" i="79"/>
  <c r="B11" i="97" s="1"/>
  <c r="I36" i="79"/>
  <c r="B8" i="97" s="1"/>
  <c r="K8" i="97" s="1"/>
  <c r="K16" i="97"/>
  <c r="K13" i="97"/>
  <c r="G17" i="97"/>
  <c r="D13" i="97"/>
  <c r="C18" i="97"/>
  <c r="D16" i="97"/>
  <c r="B18" i="97" l="1"/>
  <c r="D18" i="97" s="1"/>
  <c r="D8" i="97"/>
  <c r="G8" i="97"/>
  <c r="K11" i="97"/>
  <c r="D11" i="97"/>
  <c r="G11" i="97"/>
  <c r="K18" i="97" l="1"/>
  <c r="G18" i="97"/>
</calcChain>
</file>

<file path=xl/sharedStrings.xml><?xml version="1.0" encoding="utf-8"?>
<sst xmlns="http://schemas.openxmlformats.org/spreadsheetml/2006/main" count="7069" uniqueCount="1696">
  <si>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</si>
  <si>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</si>
  <si>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</si>
  <si>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</si>
  <si>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</si>
  <si>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>ЗА 2021. ГОДИНУ</t>
  </si>
  <si>
    <t>Београд, 2020. година</t>
  </si>
  <si>
    <t xml:space="preserve">        Табела </t>
  </si>
  <si>
    <t>ОПШТИ ПОДАЦИ О  ОСИГУРАНИМ ЛИЦИМА</t>
  </si>
  <si>
    <t>БРОЈ ЗДРАВСТВЕНИХ РАДНИКА И САРАДНИКА У ЗДРАВСТВЕНОЈ УСТАНОВИ НА ПРИМАРНОМ НИВОУ ЗДРАВСТВЕНЕ ЗАШТИТЕ, НА ДАН 1.1.2021. ГОДИНЕ</t>
  </si>
  <si>
    <t>БРОЈ ЗДРАВСТВЕНИХ РАДНИКА У СЛУЖБИ ЗА СТОМАТОЛОШКУ ЗДРАВСТВЕНУ ЗАШТИТУ НА ДАН 1.1.2021. ГОДИНЕ</t>
  </si>
  <si>
    <t>БРОЈ ЗДРАВСТВЕНИХ РАДНИКА У АПОТЕЦИ У СКЛОПУ ЗДРАВСТВЕНЕ УСТАНОВЕ НА ДАН 1.1.2021. ГОДИНЕ</t>
  </si>
  <si>
    <t>БРОЈ НЕМЕДИЦИНСКИХ РАДНИКА НА ДАН 1.1.2021. ГОДИНЕ</t>
  </si>
  <si>
    <t>1.1.2021.</t>
  </si>
  <si>
    <t>УКУПАН КАДАР У ЗДРАВСТВЕНОЈ УСТАНОВИ НА ДАН 1.1.2021. ГОДИНЕ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</si>
  <si>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</si>
  <si>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</si>
  <si>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</si>
  <si>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</si>
  <si>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</si>
  <si>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</si>
  <si>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</si>
  <si>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</si>
  <si>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</si>
  <si>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</si>
  <si>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</si>
  <si>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</si>
  <si>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</si>
  <si>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</si>
  <si>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</si>
  <si>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</si>
  <si>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</si>
  <si>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</si>
  <si>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</si>
  <si>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</si>
  <si>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</si>
  <si>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</si>
  <si>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</si>
  <si>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</si>
  <si>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</si>
  <si>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</si>
  <si>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</si>
  <si>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</si>
  <si>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</si>
  <si>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</si>
  <si>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</si>
  <si>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>ЗДРАВСТВЕНА УСТАНОВА _____________________________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</si>
  <si>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</si>
  <si>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</si>
  <si>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</si>
  <si>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</si>
  <si>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</si>
  <si>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</si>
  <si>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</si>
  <si>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</si>
  <si>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</si>
  <si>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</si>
  <si>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</si>
  <si>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</si>
  <si>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</si>
  <si>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</si>
  <si>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</si>
  <si>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</si>
  <si>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</si>
  <si>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</si>
  <si>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</si>
  <si>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</si>
  <si>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</si>
  <si>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</si>
  <si>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</si>
  <si>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</si>
  <si>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</si>
  <si>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</si>
  <si>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</si>
  <si>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</si>
  <si>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</si>
  <si>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</si>
  <si>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</si>
  <si>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</si>
  <si>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</si>
  <si>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</si>
  <si>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</si>
  <si>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</si>
  <si>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</si>
  <si>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</si>
  <si>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</si>
  <si>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</si>
  <si>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</si>
  <si>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</si>
  <si>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</si>
  <si>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</si>
  <si>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</si>
  <si>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</si>
  <si>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</si>
  <si>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</si>
  <si>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</si>
  <si>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</si>
  <si>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</si>
  <si>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</si>
  <si>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</si>
  <si>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</si>
  <si>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</si>
  <si>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</si>
  <si>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</si>
  <si>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</si>
  <si>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</si>
  <si>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</si>
  <si>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</si>
  <si>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</si>
  <si>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</si>
  <si>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</si>
  <si>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</si>
  <si>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</si>
  <si>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</si>
  <si>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</si>
  <si>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</si>
  <si>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</si>
  <si>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</si>
  <si>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</si>
  <si>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</si>
  <si>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</si>
  <si>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</si>
  <si>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</si>
  <si>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</si>
  <si>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</si>
  <si>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</si>
  <si>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</si>
  <si>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</si>
  <si>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</si>
  <si>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</si>
  <si>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</si>
  <si>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</si>
  <si>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</si>
  <si>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</si>
  <si>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</si>
  <si>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</si>
  <si>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</si>
  <si>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</si>
  <si>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</si>
  <si>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</si>
  <si>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</si>
  <si>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</si>
  <si>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</si>
  <si>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</si>
  <si>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</si>
  <si>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</si>
  <si>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</si>
  <si>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</si>
  <si>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</si>
  <si>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</si>
  <si>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</si>
  <si>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</si>
  <si>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</si>
  <si>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</si>
  <si>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</si>
  <si>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</si>
  <si>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</si>
  <si>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</si>
  <si>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</si>
  <si>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</si>
  <si>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</si>
  <si>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</si>
  <si>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</si>
  <si>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</si>
  <si>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</si>
  <si>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</si>
  <si>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</si>
  <si>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</si>
  <si>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</si>
  <si>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</si>
  <si>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</si>
  <si>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</si>
  <si>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</si>
  <si>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</si>
  <si>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</si>
  <si>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</si>
  <si>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</si>
  <si>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</si>
  <si>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</si>
  <si>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</si>
  <si>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</si>
  <si>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</si>
  <si>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</si>
  <si>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</si>
  <si>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</si>
  <si>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</si>
  <si>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</si>
  <si>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</si>
  <si>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</si>
  <si>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</si>
  <si>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</si>
  <si>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</si>
  <si>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</si>
  <si>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</si>
  <si>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</si>
  <si>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</si>
  <si>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</si>
  <si>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</si>
  <si>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</si>
  <si>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</si>
  <si>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</si>
  <si>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</si>
  <si>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</si>
  <si>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</si>
  <si>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</si>
  <si>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</si>
  <si>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</si>
  <si>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</si>
  <si>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</si>
  <si>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</si>
  <si>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</si>
  <si>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</si>
  <si>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</si>
  <si>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</si>
  <si>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</si>
  <si>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</si>
  <si>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Табела бр. 7</t>
  </si>
  <si>
    <t>РФЗО
ШИФРА</t>
  </si>
  <si>
    <t>РФЗО АТРИБУТ</t>
  </si>
  <si>
    <t>АКТИВНОСТИ</t>
  </si>
  <si>
    <t>Извршење 2019.</t>
  </si>
  <si>
    <t>План 2021.</t>
  </si>
  <si>
    <t>ПРЕВЕНТИВА/ Прегледи лекара</t>
  </si>
  <si>
    <t>02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</si>
  <si>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</si>
  <si>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</si>
  <si>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</si>
  <si>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</si>
  <si>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</si>
  <si>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</si>
  <si>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</si>
  <si>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</si>
  <si>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</si>
  <si>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</si>
  <si>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</si>
  <si>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Анализа лабораторијских налаза</t>
  </si>
  <si>
    <t>Мерење артеријског крвног притиска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</si>
  <si>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</si>
  <si>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</si>
  <si>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</si>
  <si>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</si>
  <si>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</si>
  <si>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</si>
  <si>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</si>
  <si>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1000066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</si>
  <si>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</si>
  <si>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</si>
  <si>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</si>
  <si>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</si>
  <si>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</si>
  <si>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</si>
  <si>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</si>
  <si>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</si>
  <si>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</si>
  <si>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</si>
  <si>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</si>
  <si>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</si>
  <si>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</si>
  <si>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</si>
  <si>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</si>
  <si>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</si>
  <si>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</si>
  <si>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</si>
  <si>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</si>
  <si>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</si>
  <si>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</si>
  <si>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</si>
  <si>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</si>
  <si>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</si>
  <si>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</si>
  <si>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</si>
  <si>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</si>
  <si>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t>Тест психичких функција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</si>
  <si>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</si>
  <si>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</si>
  <si>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</si>
  <si>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</si>
  <si>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</si>
  <si>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</si>
  <si>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</si>
  <si>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</si>
  <si>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</si>
  <si>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</si>
  <si>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</si>
  <si>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</si>
  <si>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</si>
  <si>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</si>
  <si>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</si>
  <si>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</si>
  <si>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</si>
  <si>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</si>
  <si>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</si>
  <si>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</si>
  <si>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</si>
  <si>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</si>
  <si>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</si>
  <si>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</si>
  <si>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</si>
  <si>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</si>
  <si>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</si>
  <si>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</si>
  <si>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</si>
  <si>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</si>
  <si>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</si>
  <si>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</si>
  <si>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</si>
  <si>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</si>
  <si>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</si>
  <si>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</si>
  <si>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Скрининг рано откривање рака грлића материце- супервизијски преглед плочице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</si>
  <si>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</si>
  <si>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</si>
  <si>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</si>
  <si>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</si>
  <si>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</si>
  <si>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</si>
  <si>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</si>
  <si>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</si>
  <si>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</si>
  <si>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</si>
  <si>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</si>
  <si>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</si>
  <si>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</si>
  <si>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</si>
  <si>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</si>
  <si>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</si>
  <si>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</si>
  <si>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</si>
  <si>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</si>
  <si>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</si>
  <si>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</si>
  <si>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</si>
  <si>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</si>
  <si>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</si>
  <si>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</si>
  <si>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</si>
  <si>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</si>
  <si>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</si>
  <si>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</si>
  <si>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</si>
  <si>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</si>
  <si>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</si>
  <si>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</si>
  <si>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</si>
  <si>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</si>
  <si>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</si>
  <si>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</si>
  <si>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</si>
  <si>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</si>
  <si>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</si>
  <si>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</si>
  <si>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</si>
  <si>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</si>
  <si>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</si>
  <si>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</si>
  <si>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</si>
  <si>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</si>
  <si>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</si>
  <si>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</si>
  <si>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1200013</t>
  </si>
  <si>
    <t>Први преглед одраслих ради лечења</t>
  </si>
  <si>
    <t>1200047</t>
  </si>
  <si>
    <t>1200054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</si>
  <si>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</si>
  <si>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</si>
  <si>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</si>
  <si>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</si>
  <si>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</si>
  <si>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</si>
  <si>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>Циљани преглед пацијента са позитивним резултатом Упитника процене ризика за дијабетес тип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</si>
  <si>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</si>
  <si>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</si>
  <si>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</si>
  <si>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</si>
  <si>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</si>
  <si>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</si>
  <si>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</si>
  <si>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</si>
  <si>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</si>
  <si>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</si>
  <si>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</si>
  <si>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</si>
  <si>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</si>
  <si>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</si>
  <si>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</si>
  <si>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</si>
  <si>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</si>
  <si>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</si>
  <si>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</si>
  <si>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</si>
  <si>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</si>
  <si>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</si>
  <si>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</si>
  <si>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</si>
  <si>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</si>
  <si>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</si>
  <si>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</si>
  <si>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</si>
  <si>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</si>
  <si>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</si>
  <si>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</si>
  <si>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</si>
  <si>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</si>
  <si>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</si>
  <si>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</si>
  <si>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</si>
  <si>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</si>
  <si>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</si>
  <si>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</si>
  <si>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</si>
  <si>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</si>
  <si>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</si>
  <si>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</si>
  <si>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</si>
  <si>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</si>
  <si>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</si>
  <si>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</si>
  <si>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</si>
  <si>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</si>
  <si>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>50</t>
  </si>
  <si>
    <t>Табела бр.16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</si>
  <si>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</si>
  <si>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</si>
  <si>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</si>
  <si>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</si>
  <si>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</si>
  <si>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</si>
  <si>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</si>
  <si>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</si>
  <si>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</si>
  <si>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</si>
  <si>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</si>
  <si>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</si>
  <si>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</si>
  <si>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</si>
  <si>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</si>
  <si>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</si>
  <si>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</si>
  <si>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</si>
  <si>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</si>
  <si>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</si>
  <si>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</si>
  <si>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</si>
  <si>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</si>
  <si>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</si>
  <si>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</si>
  <si>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</si>
  <si>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</si>
  <si>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</si>
  <si>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</si>
  <si>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</si>
  <si>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</si>
  <si>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</si>
  <si>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</si>
  <si>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</si>
  <si>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</si>
  <si>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</si>
  <si>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</si>
  <si>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</si>
  <si>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</si>
  <si>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</si>
  <si>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</si>
  <si>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</si>
  <si>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</si>
  <si>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</si>
  <si>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</si>
  <si>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</si>
  <si>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</si>
  <si>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</si>
  <si>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</si>
  <si>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</si>
  <si>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</si>
  <si>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</si>
  <si>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</si>
  <si>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</si>
  <si>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</si>
  <si>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</si>
  <si>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</si>
  <si>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</si>
  <si>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</si>
  <si>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</si>
  <si>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Крвна слика (Ер, Ле, Хцт, Хб, Тр, ЛеФ)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</si>
  <si>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</si>
  <si>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</si>
  <si>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</si>
  <si>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</si>
  <si>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</si>
  <si>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</si>
  <si>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</si>
  <si>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</si>
  <si>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</si>
  <si>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</si>
  <si>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</si>
  <si>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</si>
  <si>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</si>
  <si>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</si>
  <si>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</si>
  <si>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</si>
  <si>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 xml:space="preserve">Фибриноген у плазми 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</si>
  <si>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</si>
  <si>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</si>
  <si>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</si>
  <si>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</si>
  <si>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</si>
  <si>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</si>
  <si>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</si>
  <si>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</si>
  <si>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</si>
  <si>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</si>
  <si>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</si>
  <si>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</si>
  <si>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</si>
  <si>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</si>
  <si>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</si>
  <si>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</si>
  <si>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</si>
  <si>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</si>
  <si>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</si>
  <si>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</si>
  <si>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</si>
  <si>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</si>
  <si>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</si>
  <si>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</si>
  <si>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</si>
  <si>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</si>
  <si>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</si>
  <si>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</si>
  <si>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</si>
  <si>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</si>
  <si>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</si>
  <si>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</si>
  <si>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</si>
  <si>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</si>
  <si>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</si>
  <si>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</si>
  <si>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</si>
  <si>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</si>
  <si>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</si>
  <si>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</si>
  <si>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</si>
  <si>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</si>
  <si>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</si>
  <si>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</si>
  <si>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</si>
  <si>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</si>
  <si>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</si>
  <si>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</si>
  <si>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</si>
  <si>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</si>
  <si>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</si>
  <si>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</si>
  <si>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</si>
  <si>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</si>
  <si>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</si>
  <si>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</si>
  <si>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</si>
  <si>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</si>
  <si>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</si>
  <si>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</si>
  <si>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</si>
  <si>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</si>
  <si>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</si>
  <si>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</si>
  <si>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</si>
  <si>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</si>
  <si>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</si>
  <si>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</si>
  <si>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</si>
  <si>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</si>
  <si>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</si>
  <si>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</si>
  <si>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</si>
  <si>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</si>
  <si>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</si>
  <si>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</si>
  <si>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</si>
  <si>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</si>
  <si>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</si>
  <si>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</si>
  <si>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</si>
  <si>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</si>
  <si>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</si>
  <si>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</si>
  <si>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</si>
  <si>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</si>
  <si>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</si>
  <si>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</si>
  <si>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</si>
  <si>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</si>
  <si>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</si>
  <si>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</si>
  <si>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</si>
  <si>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</si>
  <si>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</si>
  <si>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</si>
  <si>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</si>
  <si>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</si>
  <si>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</si>
  <si>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</si>
  <si>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</si>
  <si>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</si>
  <si>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</si>
  <si>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</si>
  <si>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</si>
  <si>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</si>
  <si>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</si>
  <si>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</si>
  <si>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</si>
  <si>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</si>
  <si>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</si>
  <si>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</si>
  <si>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</si>
  <si>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</si>
  <si>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</si>
  <si>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</si>
  <si>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</si>
  <si>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</si>
  <si>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</si>
  <si>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</si>
  <si>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</si>
  <si>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</si>
  <si>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</si>
  <si>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</si>
  <si>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</si>
  <si>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</si>
  <si>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</si>
  <si>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</si>
  <si>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</si>
  <si>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</si>
  <si>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</si>
  <si>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</si>
  <si>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</si>
  <si>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</si>
  <si>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</si>
  <si>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</si>
  <si>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</si>
  <si>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</si>
  <si>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</si>
  <si>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</si>
  <si>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</si>
  <si>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</si>
  <si>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</si>
  <si>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</si>
  <si>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</si>
  <si>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</si>
  <si>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</si>
  <si>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</si>
  <si>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</si>
  <si>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</si>
  <si>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</si>
  <si>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</si>
  <si>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</si>
  <si>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</si>
  <si>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</si>
  <si>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</si>
  <si>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</si>
  <si>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</si>
  <si>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</si>
  <si>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</si>
  <si>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</si>
  <si>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</si>
  <si>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</si>
  <si>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</si>
  <si>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</si>
  <si>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</si>
  <si>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</si>
  <si>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</si>
  <si>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</si>
  <si>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</si>
  <si>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</si>
  <si>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</si>
  <si>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</si>
  <si>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</si>
  <si>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</si>
  <si>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</si>
  <si>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</si>
  <si>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</si>
  <si>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</si>
  <si>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</si>
  <si>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</si>
  <si>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</si>
  <si>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</si>
  <si>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</si>
  <si>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</si>
  <si>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</si>
  <si>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</si>
  <si>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</si>
  <si>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</si>
  <si>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</si>
  <si>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</si>
  <si>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</si>
  <si>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</si>
  <si>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</si>
  <si>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</si>
  <si>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</si>
  <si>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</si>
  <si>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</si>
  <si>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</si>
  <si>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</si>
  <si>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</si>
  <si>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</si>
  <si>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</si>
  <si>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</si>
  <si>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</si>
  <si>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</si>
  <si>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</si>
  <si>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</si>
  <si>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</si>
  <si>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</si>
  <si>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</si>
  <si>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</si>
  <si>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</si>
  <si>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</si>
  <si>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</si>
  <si>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</si>
  <si>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</si>
  <si>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</si>
  <si>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</si>
  <si>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</si>
  <si>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</si>
  <si>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</si>
  <si>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</si>
  <si>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</si>
  <si>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</si>
  <si>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</si>
  <si>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</si>
  <si>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</si>
  <si>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</si>
  <si>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</si>
  <si>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</si>
  <si>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</si>
  <si>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</si>
  <si>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</si>
  <si>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</si>
  <si>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</si>
  <si>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</si>
  <si>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</si>
  <si>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</si>
  <si>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</si>
  <si>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</si>
  <si>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</si>
  <si>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</si>
  <si>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</si>
  <si>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</si>
  <si>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</si>
  <si>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</si>
  <si>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</si>
  <si>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</si>
  <si>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</si>
  <si>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</si>
  <si>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</si>
  <si>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</si>
  <si>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</si>
  <si>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</si>
  <si>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</si>
  <si>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</si>
  <si>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</si>
  <si>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</si>
  <si>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</si>
  <si>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</si>
  <si>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</si>
  <si>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</si>
  <si>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</si>
  <si>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</si>
  <si>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</si>
  <si>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</si>
  <si>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</si>
  <si>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</si>
  <si>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</si>
  <si>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</si>
  <si>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</si>
  <si>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Остали ултразвучни прегледи органа – сива скала</t>
  </si>
  <si>
    <t>Број корисника  услуга ултразвука</t>
  </si>
  <si>
    <t>*Планирати уколико се услуга ради од стране редиолога, а не педијатра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</si>
  <si>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</si>
  <si>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</si>
  <si>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</si>
  <si>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</si>
  <si>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</si>
  <si>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</si>
  <si>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Прегледи  лекара</t>
  </si>
  <si>
    <t>03</t>
  </si>
  <si>
    <t>Поновни специјалистичко-консултативни преглед</t>
  </si>
  <si>
    <t>30</t>
  </si>
  <si>
    <t>31</t>
  </si>
  <si>
    <t>10</t>
  </si>
  <si>
    <t>Табела бр. 24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</si>
  <si>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</si>
  <si>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</si>
  <si>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</si>
  <si>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</si>
  <si>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</si>
  <si>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 xml:space="preserve">Мерење минералне густине костију  методом абсорпциометрије рендгенских зрака двоструке енергије 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</si>
  <si>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</si>
  <si>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</si>
  <si>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</si>
  <si>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</si>
  <si>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</si>
  <si>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</si>
  <si>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Високофреквентне струје (Краткоталасна дијатермија)-КТД</t>
  </si>
  <si>
    <t>Транскутана електро неуро стимулација (ТЕНС)</t>
  </si>
  <si>
    <t>1800036</t>
  </si>
  <si>
    <t>Парафинотерапија/ или парафанготерапија</t>
  </si>
  <si>
    <t>1800044</t>
  </si>
  <si>
    <t xml:space="preserve">Криотерапија 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</si>
  <si>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</si>
  <si>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</si>
  <si>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</si>
  <si>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</si>
  <si>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</si>
  <si>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</si>
  <si>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Биодоза-одређивање индивидуалне остљивости на УВ зраке</t>
  </si>
  <si>
    <t>Мануелна сегментна масажа</t>
  </si>
  <si>
    <t>Ултразвук  - директни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</si>
  <si>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</si>
  <si>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</si>
  <si>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</si>
  <si>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</si>
  <si>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</si>
  <si>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</si>
  <si>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</si>
  <si>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РФЗО
ШИФРE</t>
  </si>
  <si>
    <t xml:space="preserve">ПРЕВЕНТИВА </t>
  </si>
  <si>
    <t>Уклањање наслага</t>
  </si>
  <si>
    <t>КУРАТИВА/Прегледи, дијагностика и терапија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</si>
  <si>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</si>
  <si>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</si>
  <si>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</si>
  <si>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</si>
  <si>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</si>
  <si>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</si>
  <si>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</si>
  <si>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</si>
  <si>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</si>
  <si>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</si>
  <si>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</si>
  <si>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Извршено у 2019.</t>
  </si>
  <si>
    <t>План за 2021.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</si>
  <si>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</si>
  <si>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</si>
  <si>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</si>
  <si>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</si>
  <si>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</si>
  <si>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</si>
  <si>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</si>
  <si>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</si>
  <si>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</si>
  <si>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</si>
  <si>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</si>
  <si>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</si>
  <si>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</si>
  <si>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</si>
  <si>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</si>
  <si>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</si>
  <si>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</si>
  <si>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</si>
  <si>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</si>
  <si>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</si>
  <si>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</si>
  <si>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</si>
  <si>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</si>
  <si>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</si>
  <si>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</si>
  <si>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</si>
  <si>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</si>
  <si>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</si>
  <si>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</si>
  <si>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</si>
  <si>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</si>
  <si>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</si>
  <si>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</si>
  <si>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</si>
  <si>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</si>
  <si>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</si>
  <si>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</si>
  <si>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</si>
  <si>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</si>
  <si>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</si>
  <si>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</si>
  <si>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 xml:space="preserve">Циљани преглед на рано откривање ризика за настанак каријеса 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</si>
  <si>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</si>
  <si>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</si>
  <si>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</si>
  <si>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</si>
  <si>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</si>
  <si>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</si>
  <si>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</si>
  <si>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</si>
  <si>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</si>
  <si>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</si>
  <si>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</si>
  <si>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</si>
  <si>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</si>
  <si>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</si>
  <si>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</si>
  <si>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</si>
  <si>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</si>
  <si>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</si>
  <si>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</si>
  <si>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</si>
  <si>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</si>
  <si>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</si>
  <si>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</si>
  <si>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</si>
  <si>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</si>
  <si>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</si>
  <si>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</si>
  <si>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</si>
  <si>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</si>
  <si>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</si>
  <si>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</si>
  <si>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</si>
  <si>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</si>
  <si>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</si>
  <si>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</si>
  <si>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</si>
  <si>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</si>
  <si>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</si>
  <si>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</si>
  <si>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</si>
  <si>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</si>
  <si>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</si>
  <si>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</si>
  <si>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</si>
  <si>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</si>
  <si>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</si>
  <si>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</si>
  <si>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</si>
  <si>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</si>
  <si>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</si>
  <si>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</si>
  <si>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</si>
  <si>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</si>
  <si>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</si>
  <si>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</si>
  <si>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</si>
  <si>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</si>
  <si>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</si>
  <si>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</si>
  <si>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</si>
  <si>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</si>
  <si>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</si>
  <si>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</si>
  <si>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</si>
  <si>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</si>
  <si>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</si>
  <si>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</si>
  <si>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</si>
  <si>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</si>
  <si>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</si>
  <si>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</si>
  <si>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</si>
  <si>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</si>
  <si>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</si>
  <si>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</si>
  <si>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</si>
  <si>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</si>
  <si>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</si>
  <si>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</si>
  <si>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</si>
  <si>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</si>
  <si>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</si>
  <si>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</si>
  <si>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</si>
  <si>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</si>
  <si>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</si>
  <si>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</si>
  <si>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</si>
  <si>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</si>
  <si>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</si>
  <si>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</si>
  <si>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</si>
  <si>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</si>
  <si>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</si>
  <si>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</si>
  <si>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</si>
  <si>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</si>
  <si>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</si>
  <si>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</si>
  <si>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</si>
  <si>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</si>
  <si>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</si>
  <si>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</si>
  <si>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</si>
  <si>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</si>
  <si>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</si>
  <si>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</si>
  <si>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</si>
  <si>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</si>
  <si>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</si>
  <si>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</si>
  <si>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</si>
  <si>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</si>
  <si>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</si>
  <si>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</si>
  <si>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</si>
  <si>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</si>
  <si>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</si>
  <si>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</si>
  <si>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</si>
  <si>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</si>
  <si>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</si>
  <si>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</si>
  <si>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</si>
  <si>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</si>
  <si>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</si>
  <si>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</si>
  <si>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</si>
  <si>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</si>
  <si>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</si>
  <si>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</si>
  <si>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</si>
  <si>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</si>
  <si>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</si>
  <si>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</si>
  <si>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</si>
  <si>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</si>
  <si>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</si>
  <si>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</si>
  <si>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</si>
  <si>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</si>
  <si>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</si>
  <si>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</si>
  <si>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</si>
  <si>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</si>
  <si>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</si>
  <si>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</si>
  <si>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</si>
  <si>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</si>
  <si>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</si>
  <si>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</si>
  <si>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</si>
  <si>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</si>
  <si>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</si>
  <si>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</si>
  <si>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</si>
  <si>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</si>
  <si>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</si>
  <si>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</si>
  <si>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</si>
  <si>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</si>
  <si>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</si>
  <si>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</si>
  <si>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</si>
  <si>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</si>
  <si>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</si>
  <si>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</si>
  <si>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</si>
  <si>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</si>
  <si>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</si>
  <si>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</si>
  <si>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</si>
  <si>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</si>
  <si>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</si>
  <si>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</si>
  <si>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</si>
  <si>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</si>
  <si>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</si>
  <si>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</si>
  <si>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</si>
  <si>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</si>
  <si>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</si>
  <si>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</si>
  <si>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</si>
  <si>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</si>
  <si>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</si>
  <si>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</si>
  <si>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</si>
  <si>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</si>
  <si>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</si>
  <si>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</si>
  <si>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</si>
  <si>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</si>
  <si>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</si>
  <si>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</si>
  <si>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</si>
  <si>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</si>
  <si>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</si>
  <si>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</si>
  <si>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</si>
  <si>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</si>
  <si>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</si>
  <si>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</si>
  <si>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</si>
  <si>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</si>
  <si>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</si>
  <si>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</si>
  <si>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</si>
  <si>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</si>
  <si>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</si>
  <si>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</si>
  <si>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</si>
  <si>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</si>
  <si>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</si>
  <si>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</si>
  <si>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</si>
  <si>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</si>
  <si>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</si>
  <si>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</si>
  <si>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</si>
  <si>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</si>
  <si>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</si>
  <si>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</si>
  <si>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</si>
  <si>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</si>
  <si>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</si>
  <si>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</si>
  <si>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</si>
  <si>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</si>
  <si>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</si>
  <si>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</si>
  <si>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</si>
  <si>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</si>
  <si>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</si>
  <si>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</si>
  <si>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</si>
  <si>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</si>
  <si>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</si>
  <si>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</si>
  <si>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</si>
  <si>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</si>
  <si>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</si>
  <si>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</si>
  <si>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</si>
  <si>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</si>
  <si>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</si>
  <si>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</si>
  <si>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</si>
  <si>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</si>
  <si>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</si>
  <si>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</si>
  <si>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</si>
  <si>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</si>
  <si>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</si>
  <si>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</si>
  <si>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</si>
  <si>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</si>
  <si>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</si>
  <si>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</si>
  <si>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</si>
  <si>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</si>
  <si>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</si>
  <si>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</si>
  <si>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</si>
  <si>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</si>
  <si>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</si>
  <si>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</si>
  <si>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</si>
  <si>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</si>
  <si>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</si>
  <si>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</si>
  <si>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</si>
  <si>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</si>
  <si>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</si>
  <si>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</si>
  <si>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</si>
  <si>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</si>
  <si>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</si>
  <si>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</si>
  <si>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</si>
  <si>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</si>
  <si>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</si>
  <si>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</si>
  <si>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</si>
  <si>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</si>
  <si>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</si>
  <si>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</si>
  <si>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</si>
  <si>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</si>
  <si>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</si>
  <si>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</si>
  <si>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</si>
  <si>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</si>
  <si>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</si>
  <si>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</si>
  <si>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</si>
  <si>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</si>
  <si>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</si>
  <si>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</si>
  <si>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</si>
  <si>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</si>
  <si>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</si>
  <si>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</si>
  <si>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</si>
  <si>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</si>
  <si>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</si>
  <si>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</si>
  <si>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</si>
  <si>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</si>
  <si>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</si>
  <si>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</si>
  <si>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</si>
  <si>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</si>
  <si>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</si>
  <si>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</si>
  <si>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</si>
  <si>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</si>
  <si>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</si>
  <si>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</si>
  <si>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</si>
  <si>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</si>
  <si>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</si>
  <si>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</si>
  <si>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</si>
  <si>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</si>
  <si>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</si>
  <si>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</si>
  <si>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</si>
  <si>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</si>
  <si>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</si>
  <si>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</si>
  <si>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</si>
  <si>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</si>
  <si>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</si>
  <si>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</si>
  <si>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</si>
  <si>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</si>
  <si>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</si>
  <si>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</si>
  <si>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</si>
  <si>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</si>
  <si>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</si>
  <si>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</si>
  <si>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</si>
  <si>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</si>
  <si>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</si>
  <si>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</si>
  <si>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</si>
  <si>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</si>
  <si>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</si>
  <si>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</si>
  <si>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</si>
  <si>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</si>
  <si>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</si>
  <si>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</si>
  <si>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</si>
  <si>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</si>
  <si>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</si>
  <si>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</si>
  <si>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</si>
  <si>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</si>
  <si>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</si>
  <si>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</si>
  <si>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</si>
  <si>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</si>
  <si>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</si>
  <si>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</si>
  <si>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</si>
  <si>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</si>
  <si>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</si>
  <si>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</si>
  <si>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</si>
  <si>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</si>
  <si>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</si>
  <si>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</si>
  <si>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</si>
  <si>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</si>
  <si>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</si>
  <si>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</si>
  <si>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</si>
  <si>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</si>
  <si>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</si>
  <si>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</si>
  <si>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</si>
  <si>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</si>
  <si>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</si>
  <si>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</si>
  <si>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</si>
  <si>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</si>
  <si>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</si>
  <si>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</si>
  <si>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</si>
  <si>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</si>
  <si>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</si>
  <si>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</si>
  <si>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</si>
  <si>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</si>
  <si>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</si>
  <si>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</si>
  <si>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</si>
  <si>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</si>
  <si>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</si>
  <si>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</si>
  <si>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</si>
  <si>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</si>
  <si>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</si>
  <si>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</si>
  <si>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</si>
  <si>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</si>
  <si>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</si>
  <si>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</si>
  <si>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</si>
  <si>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</si>
  <si>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</si>
  <si>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</si>
  <si>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</si>
  <si>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</si>
  <si>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</si>
  <si>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</si>
  <si>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</si>
  <si>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</si>
  <si>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</si>
  <si>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</si>
  <si>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</si>
  <si>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</si>
  <si>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</si>
  <si>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</si>
  <si>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</si>
  <si>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</si>
  <si>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</si>
  <si>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</si>
  <si>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</si>
  <si>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</si>
  <si>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</si>
  <si>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</si>
  <si>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</si>
  <si>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</si>
  <si>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</si>
  <si>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</si>
  <si>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</si>
  <si>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</si>
  <si>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</si>
  <si>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</si>
  <si>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</si>
  <si>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</si>
  <si>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</si>
  <si>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</si>
  <si>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</si>
  <si>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</si>
  <si>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</si>
  <si>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</si>
  <si>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</si>
  <si>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</si>
  <si>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</si>
  <si>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</si>
  <si>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</si>
  <si>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</si>
  <si>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</si>
  <si>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</si>
  <si>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</si>
  <si>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</si>
  <si>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</si>
  <si>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</si>
  <si>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</si>
  <si>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</si>
  <si>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</si>
  <si>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</si>
  <si>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</si>
  <si>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</si>
  <si>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</si>
  <si>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</si>
  <si>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</si>
  <si>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</si>
  <si>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</si>
  <si>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</si>
  <si>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</si>
  <si>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</si>
  <si>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</si>
  <si>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</si>
  <si>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</si>
  <si>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</si>
  <si>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</si>
  <si>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</si>
  <si>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</si>
  <si>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</si>
  <si>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</si>
  <si>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</si>
  <si>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</si>
  <si>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</si>
  <si>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</si>
  <si>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</si>
  <si>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</si>
  <si>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</si>
  <si>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</si>
  <si>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</si>
  <si>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</si>
  <si>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</si>
  <si>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</si>
  <si>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</si>
  <si>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</si>
  <si>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</si>
  <si>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</si>
  <si>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</si>
  <si>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</si>
  <si>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</si>
  <si>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</si>
  <si>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</si>
  <si>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</si>
  <si>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</si>
  <si>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</si>
  <si>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</si>
  <si>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</si>
  <si>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</si>
  <si>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</si>
  <si>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</si>
  <si>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</si>
  <si>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</si>
  <si>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</si>
  <si>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</si>
  <si>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2400018</t>
  </si>
  <si>
    <t>Стоматолошки преглед</t>
  </si>
  <si>
    <t>2400026</t>
  </si>
  <si>
    <t>Стоматолошки преглед - контролни</t>
  </si>
  <si>
    <t>2400034</t>
  </si>
  <si>
    <t>2400059</t>
  </si>
  <si>
    <t>УКЛАЊАЊЕ НАСЛАГА</t>
  </si>
  <si>
    <t>2400125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</si>
  <si>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</si>
  <si>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</si>
  <si>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</si>
  <si>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</si>
  <si>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</si>
  <si>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</si>
  <si>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</si>
  <si>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</si>
  <si>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2400166</t>
  </si>
  <si>
    <t>Превентивни испун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</si>
  <si>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</si>
  <si>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</si>
  <si>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</si>
  <si>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</si>
  <si>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</si>
  <si>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</si>
  <si>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</si>
  <si>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</si>
  <si>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</si>
  <si>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</si>
  <si>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</si>
  <si>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</si>
  <si>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ПРЕГЛЕДИ ЗБОГ ТЕРАПИЈЕ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</si>
  <si>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</si>
  <si>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</si>
  <si>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</si>
  <si>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</si>
  <si>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</si>
  <si>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</si>
  <si>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</si>
  <si>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</si>
  <si>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</si>
  <si>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</si>
  <si>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</si>
  <si>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</si>
  <si>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</si>
  <si>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</si>
  <si>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</si>
  <si>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</si>
  <si>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</si>
  <si>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</si>
  <si>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</si>
  <si>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</si>
  <si>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</si>
  <si>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</si>
  <si>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</si>
  <si>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2400273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</si>
  <si>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</si>
  <si>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</si>
  <si>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</si>
  <si>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</si>
  <si>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</si>
  <si>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</si>
  <si>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</si>
  <si>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</si>
  <si>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</si>
  <si>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</si>
  <si>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</si>
  <si>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</si>
  <si>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</si>
  <si>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</si>
  <si>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</si>
  <si>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</si>
  <si>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</si>
  <si>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</si>
  <si>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</si>
  <si>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</si>
  <si>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</si>
  <si>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</si>
  <si>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</si>
  <si>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</si>
  <si>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</si>
  <si>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</si>
  <si>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</si>
  <si>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</si>
  <si>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</si>
  <si>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</si>
  <si>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</si>
  <si>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</si>
  <si>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</si>
  <si>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</si>
  <si>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</si>
  <si>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</si>
  <si>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</si>
  <si>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</si>
  <si>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</si>
  <si>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</si>
  <si>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</si>
  <si>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</si>
  <si>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</si>
  <si>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</si>
  <si>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</si>
  <si>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</si>
  <si>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</si>
  <si>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</si>
  <si>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</si>
  <si>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</si>
  <si>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</si>
  <si>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</si>
  <si>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</si>
  <si>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</si>
  <si>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</si>
  <si>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</si>
  <si>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</si>
  <si>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</si>
  <si>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</si>
  <si>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</si>
  <si>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</si>
  <si>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</si>
  <si>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</si>
  <si>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</si>
  <si>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</si>
  <si>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</si>
  <si>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</si>
  <si>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</si>
  <si>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</si>
  <si>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</si>
  <si>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</si>
  <si>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</si>
  <si>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</si>
  <si>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</si>
  <si>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</si>
  <si>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</si>
  <si>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</si>
  <si>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</si>
  <si>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</si>
  <si>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</si>
  <si>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</si>
  <si>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</si>
  <si>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</si>
  <si>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</si>
  <si>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</si>
  <si>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</si>
  <si>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</si>
  <si>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</si>
  <si>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</si>
  <si>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</si>
  <si>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</si>
  <si>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</si>
  <si>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</si>
  <si>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</si>
  <si>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</si>
  <si>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</si>
  <si>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</si>
  <si>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</si>
  <si>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</si>
  <si>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</si>
  <si>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</si>
  <si>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</si>
  <si>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</si>
  <si>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</si>
  <si>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</si>
  <si>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</si>
  <si>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</si>
  <si>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</si>
  <si>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</si>
  <si>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</si>
  <si>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</si>
  <si>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</si>
  <si>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</si>
  <si>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</si>
  <si>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</si>
  <si>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</si>
  <si>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</si>
  <si>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</si>
  <si>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</si>
  <si>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</si>
  <si>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</si>
  <si>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</si>
  <si>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</si>
  <si>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</si>
  <si>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</si>
  <si>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</si>
  <si>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</si>
  <si>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</si>
  <si>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</si>
  <si>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</si>
  <si>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</si>
  <si>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</si>
  <si>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</si>
  <si>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</si>
  <si>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</si>
  <si>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</si>
  <si>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</si>
  <si>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</si>
  <si>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</si>
  <si>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</si>
  <si>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</si>
  <si>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</si>
  <si>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</si>
  <si>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</si>
  <si>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</si>
  <si>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</si>
  <si>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</si>
  <si>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</si>
  <si>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</si>
  <si>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</si>
  <si>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</si>
  <si>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</si>
  <si>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</si>
  <si>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</si>
  <si>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</si>
  <si>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</si>
  <si>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</si>
  <si>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</si>
  <si>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</si>
  <si>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</si>
  <si>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</si>
  <si>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</si>
  <si>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</si>
  <si>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Збрињавање повреда зуба са тежим поремећајима структуре</t>
  </si>
  <si>
    <t>Анализа екстраоралне телерендгенорадиографије главе</t>
  </si>
  <si>
    <t>Витална ампутација пулпе млечних зуба</t>
  </si>
  <si>
    <t>Витална екстирпација пулпе млечних зуба</t>
  </si>
  <si>
    <t>Табела бр. 28</t>
  </si>
  <si>
    <t>Превентивни преглед  (oдојче од 2. месеца до краја 1. године)</t>
  </si>
  <si>
    <t>Систематски стоматолошки преглед са обрадом података (трећа година, први разред основне школе, дванаеста година живота)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</si>
  <si>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</si>
  <si>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>ПРЕВЕНТИВНИ ПРЕГЛЕДИ</t>
  </si>
  <si>
    <t>ТЕРАПИЈА ПАРОДОНЦИЈУМА</t>
  </si>
  <si>
    <t>ОРТОДОНТСКА ТЕРАПИЈА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</si>
  <si>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</si>
  <si>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</si>
  <si>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>Репаратура ортодонтског апарата са отиском</t>
  </si>
  <si>
    <t xml:space="preserve">Физијатријски преглед </t>
  </si>
  <si>
    <t>Ултразвучни преглед штитасте жлезде и пљувачних жлезда</t>
  </si>
  <si>
    <t>Скрининг рано откривање рака грлића материце- ПАП тест преглед плочице (прво читање)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</si>
  <si>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</si>
  <si>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</si>
  <si>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</si>
  <si>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</si>
  <si>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</si>
  <si>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</si>
  <si>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</si>
  <si>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</si>
  <si>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</si>
  <si>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</si>
  <si>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</si>
  <si>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</si>
  <si>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</si>
  <si>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</si>
  <si>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</si>
  <si>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 xml:space="preserve">    ЗДРАВСТВЕНА  УСТАНОВА ДОМ ЗДРАВЉА МИОНИЦА</t>
  </si>
  <si>
    <t>Административни радници</t>
  </si>
  <si>
    <t>Спремачице</t>
  </si>
  <si>
    <t>ЗДРАВСТВЕНА УСТАНОВА ДОМ ЗДРАВЉА МИОНИЦА</t>
  </si>
  <si>
    <t xml:space="preserve">    ЗДРАВСТВЕНА  УСТАНОВА  ДОМ ЗДРАВЉА МИОНИЦА</t>
  </si>
  <si>
    <t>ЗДРАВСТВЕНА  УСТАНОВА  ДОМ ЗДРАВЉА МИОНИЦА</t>
  </si>
  <si>
    <t>Предлог корекције плана</t>
  </si>
  <si>
    <t>2400802</t>
  </si>
  <si>
    <t>Обука пацијената за извођење функционалних вежби за рехабилитацију темпоро-мандибуларног зглоба</t>
  </si>
  <si>
    <t>2401073</t>
  </si>
  <si>
    <t xml:space="preserve">Ендодонтска терапија зуба са компликованим каналним системима- по каналу </t>
  </si>
  <si>
    <t>2401578</t>
  </si>
  <si>
    <t>Уклањање тумора слузокоже усне дупље</t>
  </si>
  <si>
    <t>2401271</t>
  </si>
  <si>
    <t>Примарна обрада ране без сутуре максило-фацијалне регије</t>
  </si>
  <si>
    <t>2401289</t>
  </si>
  <si>
    <t>Примарна обрада ране са сутуром максило-фацијалне регије</t>
  </si>
  <si>
    <t>2401297</t>
  </si>
  <si>
    <t>Збрињавање прелома вилице методом жичане имобилизације</t>
  </si>
  <si>
    <t>2401305</t>
  </si>
  <si>
    <t>Збрињавање прелома вилице стандардном шином</t>
  </si>
  <si>
    <t>2400174</t>
  </si>
  <si>
    <t>Прва помоћ код денталгија</t>
  </si>
  <si>
    <t>Извршење 2019</t>
  </si>
  <si>
    <t>БРОЈ ЗДРАВСТВЕНИХ РАДНИКА И САРАДНИКА У ЗДРАВСТВЕНОЈ УСТАНОВИ НА ПРИМАРНОМ НИВОУ ЗДРАВСТВЕНЕ ЗАШТИТЕ, НА ДАН 31.12.2021. ГОДИНЕ</t>
  </si>
  <si>
    <t>БРОЈ ЗДРАВСТВЕНИХ РАДНИКА У СЛУЖБИ ЗА СТОМАТОЛОШКУ ЗДРАВСТВЕНУ ЗАШТИТУ НА ДАН 31.12.2021. ГОДИНЕ</t>
  </si>
  <si>
    <t>БРОЈ ЗДРАВСТВЕНИХ РАДНИКА У АПОТЕЦИ У СКЛОПУ ЗДРАВСТВЕНЕ УСТАНОВЕ НА ДАН 31.12.2021 ГОДИНЕ</t>
  </si>
  <si>
    <t>БРОЈ НЕМЕДИЦИНСКИХ РАДНИКА НА ДАН 31.12.2021. ГОДИНЕ</t>
  </si>
  <si>
    <t>УКУПАН КАДАР У ЗДРАВСТВЕНОЈ УСТАНОВИ НА ДАН 31.12.2021.ГОДИНЕ</t>
  </si>
  <si>
    <t>ОСТАЛО</t>
  </si>
  <si>
    <t>2401347</t>
  </si>
  <si>
    <t>Давање ињекције у терапијске/дијагностичке сврхе</t>
  </si>
  <si>
    <t>Табела бр. 6.a</t>
  </si>
  <si>
    <t>Р.бр</t>
  </si>
  <si>
    <t>АКТИВНОСТИ У COVID АМБУЛАНТИ</t>
  </si>
  <si>
    <t>Изврешење 01.01.-31.12.2021</t>
  </si>
  <si>
    <t>Прегледи у амбуланти због сумње на  COVID-19 инфекцију - укупно (2+3+4+5)</t>
  </si>
  <si>
    <t>Узимање материјала за анализу и тестирање - укупно (5+6+7+8+9+10+11+12+13)</t>
  </si>
  <si>
    <t>Пружене услуге Рендген дијагностике за  COVID-19 пацијенте</t>
  </si>
  <si>
    <t xml:space="preserve">Санитетски  превоз пружен за COVID-19 пацијенте </t>
  </si>
  <si>
    <t>Спровођење вакцинације против COVID-19 прва доза</t>
  </si>
  <si>
    <t>Спровођење вакцинације против COVID-19 друга доза</t>
  </si>
  <si>
    <t>Спровођење вакцинације против COVID-19 трећа доза</t>
  </si>
  <si>
    <t>Укупан број лица прегледан у COVID АМБУЛАНТИ</t>
  </si>
  <si>
    <t>Извршење 01.01.-31.12.2021</t>
  </si>
  <si>
    <t>Проценат</t>
  </si>
  <si>
    <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 год.)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</si>
</sst>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)@"/>
    <numFmt numFmtId="166" formatCode="0.0"/>
  </numFmts>
  <fonts count="68"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9"/>
      <name val="Times New Roman"/>
      <family val="1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sz val="10"/>
      <name val="MS Sans Serif"/>
      <family val="2"/>
    </font>
    <font>
      <b/>
      <sz val="15"/>
      <color indexed="8"/>
      <name val="Arial"/>
      <family val="2"/>
    </font>
    <font>
      <sz val="10"/>
      <color indexed="19"/>
      <name val="Arial"/>
      <family val="2"/>
    </font>
    <font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u/>
      <sz val="11"/>
      <color indexed="12"/>
      <name val="Calibri"/>
      <family val="2"/>
    </font>
    <font>
      <b/>
      <sz val="11"/>
      <color indexed="12"/>
      <name val="Arial"/>
      <family val="2"/>
    </font>
    <font>
      <b/>
      <sz val="18"/>
      <color indexed="8"/>
      <name val="Cambria"/>
      <family val="1"/>
    </font>
    <font>
      <sz val="10"/>
      <name val="HelveticaPlain"/>
      <family val="2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</font>
    <font>
      <i/>
      <u/>
      <sz val="10"/>
      <name val="Times New Roman"/>
      <family val="1"/>
    </font>
    <font>
      <sz val="9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8"/>
      <color theme="1" tint="0.1499679555650502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b/>
      <i/>
      <u/>
      <sz val="10"/>
      <name val="Times New Roman"/>
      <family val="1"/>
    </font>
    <font>
      <b/>
      <i/>
      <sz val="10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4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8">
    <xf numFmtId="0" fontId="0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3" borderId="0" applyNumberFormat="0" applyBorder="0" applyAlignment="0" applyProtection="0"/>
    <xf numFmtId="0" fontId="30" fillId="25" borderId="0" applyNumberFormat="0" applyBorder="0" applyAlignment="0" applyProtection="0"/>
    <xf numFmtId="0" fontId="30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4" borderId="0" applyNumberFormat="0" applyBorder="0" applyAlignment="0" applyProtection="0"/>
    <xf numFmtId="0" fontId="30" fillId="20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14" fillId="28" borderId="0" applyNumberFormat="0" applyBorder="0" applyAlignment="0" applyProtection="0"/>
    <xf numFmtId="0" fontId="42" fillId="8" borderId="1" applyNumberFormat="0" applyAlignment="0" applyProtection="0"/>
    <xf numFmtId="0" fontId="29" fillId="0" borderId="0" applyNumberFormat="0" applyFill="0" applyBorder="0" applyAlignment="0" applyProtection="0"/>
    <xf numFmtId="164" fontId="49" fillId="0" borderId="0" applyFont="0" applyFill="0" applyBorder="0" applyAlignment="0" applyProtection="0"/>
    <xf numFmtId="0" fontId="44" fillId="0" borderId="0">
      <alignment horizontal="left" vertical="center" indent="1"/>
    </xf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34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37" fillId="0" borderId="2" applyNumberFormat="0" applyFill="0" applyAlignment="0" applyProtection="0"/>
    <xf numFmtId="0" fontId="35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39" fillId="6" borderId="5" applyNumberFormat="0" applyAlignment="0" applyProtection="0"/>
    <xf numFmtId="0" fontId="49" fillId="31" borderId="6" applyNumberFormat="0" applyFont="0" applyAlignment="0" applyProtection="0"/>
    <xf numFmtId="0" fontId="49" fillId="31" borderId="6" applyNumberFormat="0" applyFont="0" applyAlignment="0" applyProtection="0"/>
    <xf numFmtId="0" fontId="49" fillId="31" borderId="6" applyNumberFormat="0" applyFont="0" applyAlignment="0" applyProtection="0"/>
    <xf numFmtId="0" fontId="49" fillId="31" borderId="6" applyNumberFormat="0" applyFont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55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36" fillId="0" borderId="0"/>
    <xf numFmtId="0" fontId="36" fillId="0" borderId="0"/>
    <xf numFmtId="0" fontId="49" fillId="0" borderId="0"/>
    <xf numFmtId="0" fontId="36" fillId="0" borderId="0"/>
    <xf numFmtId="0" fontId="36" fillId="0" borderId="0"/>
    <xf numFmtId="0" fontId="49" fillId="0" borderId="0"/>
    <xf numFmtId="0" fontId="36" fillId="0" borderId="0"/>
    <xf numFmtId="0" fontId="49" fillId="0" borderId="0"/>
    <xf numFmtId="0" fontId="55" fillId="0" borderId="0"/>
    <xf numFmtId="0" fontId="49" fillId="0" borderId="0"/>
    <xf numFmtId="0" fontId="49" fillId="0" borderId="0"/>
    <xf numFmtId="0" fontId="55" fillId="0" borderId="0"/>
    <xf numFmtId="0" fontId="55" fillId="0" borderId="0"/>
    <xf numFmtId="0" fontId="55" fillId="0" borderId="0"/>
    <xf numFmtId="0" fontId="49" fillId="0" borderId="0"/>
    <xf numFmtId="0" fontId="11" fillId="0" borderId="0"/>
    <xf numFmtId="0" fontId="11" fillId="0" borderId="0"/>
    <xf numFmtId="0" fontId="55" fillId="0" borderId="0"/>
    <xf numFmtId="0" fontId="5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20" borderId="7" applyNumberFormat="0" applyFont="0" applyAlignment="0" applyProtection="0"/>
    <xf numFmtId="0" fontId="49" fillId="20" borderId="7" applyNumberFormat="0" applyFont="0" applyAlignment="0" applyProtection="0"/>
    <xf numFmtId="0" fontId="49" fillId="20" borderId="7" applyNumberFormat="0" applyFont="0" applyAlignment="0" applyProtection="0"/>
    <xf numFmtId="0" fontId="49" fillId="20" borderId="7" applyNumberFormat="0" applyFont="0" applyAlignment="0" applyProtection="0"/>
    <xf numFmtId="0" fontId="41" fillId="32" borderId="8" applyNumberFormat="0" applyAlignment="0" applyProtection="0"/>
    <xf numFmtId="0" fontId="45" fillId="0" borderId="0" applyNumberFormat="0" applyFill="0" applyBorder="0" applyAlignment="0" applyProtection="0"/>
    <xf numFmtId="0" fontId="56" fillId="37" borderId="34">
      <alignment vertical="center"/>
    </xf>
    <xf numFmtId="0" fontId="57" fillId="0" borderId="34">
      <alignment horizontal="left" vertical="center" wrapText="1"/>
      <protection locked="0"/>
    </xf>
    <xf numFmtId="0" fontId="3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58" fillId="0" borderId="35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0"/>
  </cellStyleXfs>
  <cellXfs count="897">
    <xf numFmtId="0" fontId="0" fillId="0" borderId="0" xfId="0"/>
    <xf numFmtId="0" fontId="1" fillId="0" borderId="10" xfId="0" applyFont="1" applyBorder="1" applyAlignment="1">
      <alignment vertical="top"/>
    </xf>
    <xf numFmtId="0" fontId="0" fillId="0" borderId="10" xfId="0" applyFont="1" applyBorder="1"/>
    <xf numFmtId="0" fontId="0" fillId="38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0" xfId="0" applyFont="1"/>
    <xf numFmtId="0" fontId="1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/>
    </xf>
    <xf numFmtId="0" fontId="0" fillId="0" borderId="10" xfId="0" applyNumberFormat="1" applyFont="1" applyBorder="1" applyAlignment="1">
      <alignment horizontal="left" vertical="top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justify" vertical="top"/>
    </xf>
    <xf numFmtId="0" fontId="0" fillId="0" borderId="10" xfId="0" applyFont="1" applyBorder="1" applyAlignment="1">
      <alignment horizontal="justify" vertical="top" wrapText="1"/>
    </xf>
    <xf numFmtId="0" fontId="2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4" fillId="0" borderId="10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33" borderId="10" xfId="0" applyFont="1" applyFill="1" applyBorder="1"/>
    <xf numFmtId="0" fontId="2" fillId="0" borderId="0" xfId="0" applyFont="1" applyFill="1"/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9" fillId="0" borderId="10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9" fillId="0" borderId="0" xfId="0" applyFont="1" applyBorder="1"/>
    <xf numFmtId="0" fontId="6" fillId="0" borderId="0" xfId="0" applyFont="1" applyBorder="1"/>
    <xf numFmtId="165" fontId="10" fillId="0" borderId="11" xfId="170" applyNumberFormat="1" applyFont="1" applyFill="1" applyBorder="1" applyAlignment="1" applyProtection="1">
      <alignment vertical="center"/>
    </xf>
    <xf numFmtId="0" fontId="49" fillId="0" borderId="0" xfId="128"/>
    <xf numFmtId="165" fontId="10" fillId="0" borderId="0" xfId="170" applyNumberFormat="1" applyFont="1" applyFill="1" applyBorder="1" applyAlignment="1" applyProtection="1">
      <alignment vertical="center"/>
    </xf>
    <xf numFmtId="0" fontId="0" fillId="0" borderId="0" xfId="130" applyFont="1" applyFill="1" applyAlignment="1">
      <alignment horizontal="center"/>
    </xf>
    <xf numFmtId="0" fontId="0" fillId="0" borderId="12" xfId="130" applyFont="1" applyFill="1" applyBorder="1" applyAlignment="1">
      <alignment horizontal="center" wrapText="1"/>
    </xf>
    <xf numFmtId="0" fontId="0" fillId="0" borderId="13" xfId="130" applyFont="1" applyFill="1" applyBorder="1" applyAlignment="1">
      <alignment horizontal="center" vertical="center" wrapText="1"/>
    </xf>
    <xf numFmtId="0" fontId="0" fillId="0" borderId="14" xfId="130" applyFont="1" applyFill="1" applyBorder="1" applyAlignment="1">
      <alignment horizontal="center" vertical="center" wrapText="1"/>
    </xf>
    <xf numFmtId="0" fontId="4" fillId="0" borderId="14" xfId="130" applyFont="1" applyBorder="1" applyAlignment="1">
      <alignment horizontal="center" vertical="center" wrapText="1"/>
    </xf>
    <xf numFmtId="0" fontId="0" fillId="0" borderId="15" xfId="130" applyFont="1" applyFill="1" applyBorder="1" applyAlignment="1">
      <alignment vertical="center"/>
    </xf>
    <xf numFmtId="0" fontId="0" fillId="0" borderId="16" xfId="130" applyFont="1" applyFill="1" applyBorder="1" applyAlignment="1">
      <alignment vertical="center" wrapText="1"/>
    </xf>
    <xf numFmtId="0" fontId="0" fillId="0" borderId="17" xfId="130" applyFont="1" applyFill="1" applyBorder="1" applyAlignment="1">
      <alignment vertical="center"/>
    </xf>
    <xf numFmtId="0" fontId="11" fillId="0" borderId="10" xfId="130" applyFont="1" applyFill="1" applyBorder="1" applyAlignment="1" applyProtection="1">
      <alignment vertical="center" wrapText="1"/>
    </xf>
    <xf numFmtId="0" fontId="0" fillId="0" borderId="18" xfId="130" applyFont="1" applyFill="1" applyBorder="1" applyAlignment="1">
      <alignment vertical="center"/>
    </xf>
    <xf numFmtId="0" fontId="0" fillId="0" borderId="19" xfId="130" applyFont="1" applyFill="1" applyBorder="1" applyAlignment="1">
      <alignment vertical="center"/>
    </xf>
    <xf numFmtId="0" fontId="0" fillId="0" borderId="10" xfId="130" applyFont="1" applyFill="1" applyBorder="1" applyAlignment="1">
      <alignment horizontal="left" vertical="center"/>
    </xf>
    <xf numFmtId="0" fontId="12" fillId="0" borderId="10" xfId="130" applyFont="1" applyFill="1" applyBorder="1" applyAlignment="1">
      <alignment horizontal="center" vertical="center" wrapText="1"/>
    </xf>
    <xf numFmtId="0" fontId="0" fillId="0" borderId="20" xfId="130" applyFont="1" applyBorder="1" applyAlignment="1"/>
    <xf numFmtId="0" fontId="0" fillId="0" borderId="18" xfId="130" applyFont="1" applyBorder="1" applyAlignment="1"/>
    <xf numFmtId="0" fontId="0" fillId="0" borderId="18" xfId="130" applyFont="1" applyFill="1" applyBorder="1" applyAlignment="1">
      <alignment horizontal="center" wrapText="1"/>
    </xf>
    <xf numFmtId="0" fontId="0" fillId="0" borderId="10" xfId="130" applyFont="1" applyBorder="1" applyAlignment="1">
      <alignment wrapText="1"/>
    </xf>
    <xf numFmtId="0" fontId="0" fillId="0" borderId="10" xfId="130" applyFont="1" applyFill="1" applyBorder="1" applyAlignment="1">
      <alignment horizontal="center" wrapText="1"/>
    </xf>
    <xf numFmtId="0" fontId="0" fillId="0" borderId="18" xfId="130" applyFont="1" applyFill="1" applyBorder="1" applyAlignment="1">
      <alignment horizontal="center"/>
    </xf>
    <xf numFmtId="0" fontId="0" fillId="0" borderId="10" xfId="130" applyFont="1" applyFill="1" applyBorder="1" applyAlignment="1">
      <alignment horizontal="center"/>
    </xf>
    <xf numFmtId="0" fontId="0" fillId="0" borderId="0" xfId="130" applyFont="1"/>
    <xf numFmtId="0" fontId="0" fillId="0" borderId="0" xfId="130" applyFont="1" applyFill="1" applyBorder="1" applyAlignment="1">
      <alignment vertical="center"/>
    </xf>
    <xf numFmtId="0" fontId="0" fillId="0" borderId="21" xfId="130" applyFont="1" applyFill="1" applyBorder="1" applyAlignment="1">
      <alignment vertical="center"/>
    </xf>
    <xf numFmtId="0" fontId="12" fillId="0" borderId="17" xfId="130" applyFont="1" applyFill="1" applyBorder="1" applyAlignment="1">
      <alignment horizontal="center" vertical="center"/>
    </xf>
    <xf numFmtId="0" fontId="0" fillId="0" borderId="12" xfId="130" applyFont="1" applyFill="1" applyBorder="1" applyAlignment="1">
      <alignment vertical="center"/>
    </xf>
    <xf numFmtId="0" fontId="0" fillId="0" borderId="10" xfId="130" applyFont="1" applyFill="1" applyBorder="1" applyAlignment="1">
      <alignment vertical="center"/>
    </xf>
    <xf numFmtId="0" fontId="12" fillId="0" borderId="18" xfId="130" applyFont="1" applyFill="1" applyBorder="1" applyAlignment="1">
      <alignment horizontal="center" vertical="center"/>
    </xf>
    <xf numFmtId="0" fontId="0" fillId="0" borderId="22" xfId="130" applyFont="1" applyFill="1" applyBorder="1" applyAlignment="1">
      <alignment vertical="center"/>
    </xf>
    <xf numFmtId="0" fontId="0" fillId="0" borderId="23" xfId="130" applyFont="1" applyFill="1" applyBorder="1" applyAlignment="1">
      <alignment vertical="center"/>
    </xf>
    <xf numFmtId="0" fontId="0" fillId="0" borderId="18" xfId="130" applyFont="1" applyFill="1" applyBorder="1" applyAlignment="1">
      <alignment wrapText="1"/>
    </xf>
    <xf numFmtId="0" fontId="0" fillId="0" borderId="12" xfId="130" applyFont="1" applyFill="1" applyBorder="1" applyAlignment="1">
      <alignment horizontal="center"/>
    </xf>
    <xf numFmtId="0" fontId="0" fillId="0" borderId="18" xfId="130" applyFont="1" applyFill="1" applyBorder="1" applyAlignment="1"/>
    <xf numFmtId="0" fontId="0" fillId="0" borderId="20" xfId="130" applyFont="1" applyFill="1" applyBorder="1" applyAlignment="1">
      <alignment horizontal="center"/>
    </xf>
    <xf numFmtId="0" fontId="0" fillId="0" borderId="23" xfId="130" applyFont="1" applyFill="1" applyBorder="1" applyAlignment="1">
      <alignment horizontal="center"/>
    </xf>
    <xf numFmtId="0" fontId="0" fillId="0" borderId="19" xfId="130" applyFont="1" applyFill="1" applyBorder="1" applyAlignment="1"/>
    <xf numFmtId="0" fontId="0" fillId="0" borderId="0" xfId="0" applyFill="1"/>
    <xf numFmtId="49" fontId="0" fillId="0" borderId="0" xfId="0" applyNumberFormat="1" applyFill="1"/>
    <xf numFmtId="0" fontId="3" fillId="2" borderId="0" xfId="0" applyFont="1" applyFill="1"/>
    <xf numFmtId="49" fontId="3" fillId="33" borderId="0" xfId="0" applyNumberFormat="1" applyFont="1" applyFill="1"/>
    <xf numFmtId="0" fontId="0" fillId="33" borderId="0" xfId="0" applyFont="1" applyFill="1"/>
    <xf numFmtId="49" fontId="2" fillId="0" borderId="0" xfId="0" applyNumberFormat="1" applyFont="1" applyFill="1"/>
    <xf numFmtId="0" fontId="0" fillId="0" borderId="0" xfId="0" applyFont="1" applyFill="1"/>
    <xf numFmtId="0" fontId="2" fillId="0" borderId="0" xfId="0" applyFont="1" applyFill="1" applyAlignment="1">
      <alignment horizontal="right"/>
    </xf>
    <xf numFmtId="49" fontId="2" fillId="0" borderId="10" xfId="0" applyNumberFormat="1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49" fontId="3" fillId="6" borderId="10" xfId="0" applyNumberFormat="1" applyFont="1" applyFill="1" applyBorder="1" applyAlignment="1">
      <alignment horizontal="center" wrapText="1"/>
    </xf>
    <xf numFmtId="0" fontId="3" fillId="6" borderId="10" xfId="0" applyFont="1" applyFill="1" applyBorder="1" applyAlignment="1">
      <alignment vertical="top" wrapText="1"/>
    </xf>
    <xf numFmtId="0" fontId="0" fillId="6" borderId="10" xfId="0" applyFill="1" applyBorder="1"/>
    <xf numFmtId="49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10" xfId="0" applyFill="1" applyBorder="1"/>
    <xf numFmtId="0" fontId="2" fillId="0" borderId="10" xfId="159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3" fillId="6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 wrapText="1"/>
    </xf>
    <xf numFmtId="0" fontId="2" fillId="6" borderId="10" xfId="0" applyFont="1" applyFill="1" applyBorder="1" applyAlignment="1">
      <alignment horizontal="center" vertical="top" wrapText="1"/>
    </xf>
    <xf numFmtId="49" fontId="2" fillId="6" borderId="10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center" wrapText="1"/>
    </xf>
    <xf numFmtId="0" fontId="13" fillId="0" borderId="10" xfId="0" applyFont="1" applyBorder="1" applyAlignment="1" applyProtection="1">
      <alignment horizontal="center" vertical="top" wrapText="1" readingOrder="1"/>
      <protection locked="0"/>
    </xf>
    <xf numFmtId="0" fontId="13" fillId="0" borderId="10" xfId="0" applyFont="1" applyBorder="1" applyAlignment="1" applyProtection="1">
      <alignment horizontal="left" vertical="top" wrapText="1" readingOrder="1"/>
      <protection locked="0"/>
    </xf>
    <xf numFmtId="0" fontId="2" fillId="6" borderId="10" xfId="0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top" wrapText="1"/>
    </xf>
    <xf numFmtId="49" fontId="3" fillId="6" borderId="10" xfId="0" applyNumberFormat="1" applyFont="1" applyFill="1" applyBorder="1" applyAlignment="1">
      <alignment horizontal="center" vertical="top" wrapText="1"/>
    </xf>
    <xf numFmtId="0" fontId="2" fillId="33" borderId="10" xfId="0" applyFont="1" applyFill="1" applyBorder="1" applyAlignment="1">
      <alignment horizontal="center" vertical="top" wrapText="1"/>
    </xf>
    <xf numFmtId="0" fontId="2" fillId="34" borderId="10" xfId="0" applyFont="1" applyFill="1" applyBorder="1" applyAlignment="1">
      <alignment horizontal="center" vertical="top" wrapText="1"/>
    </xf>
    <xf numFmtId="49" fontId="2" fillId="34" borderId="10" xfId="0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vertical="top" wrapText="1"/>
    </xf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6" borderId="10" xfId="0" applyNumberFormat="1" applyFont="1" applyFill="1" applyBorder="1" applyAlignment="1">
      <alignment horizontal="center" vertical="top" wrapText="1"/>
    </xf>
    <xf numFmtId="0" fontId="3" fillId="6" borderId="10" xfId="0" applyNumberFormat="1" applyFont="1" applyFill="1" applyBorder="1" applyAlignment="1">
      <alignment vertical="top" wrapText="1"/>
    </xf>
    <xf numFmtId="0" fontId="2" fillId="6" borderId="10" xfId="0" applyNumberFormat="1" applyFont="1" applyFill="1" applyBorder="1"/>
    <xf numFmtId="0" fontId="2" fillId="0" borderId="10" xfId="0" applyNumberFormat="1" applyFont="1" applyFill="1" applyBorder="1"/>
    <xf numFmtId="0" fontId="2" fillId="39" borderId="10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vertical="top" wrapText="1"/>
    </xf>
    <xf numFmtId="0" fontId="2" fillId="7" borderId="10" xfId="0" applyNumberFormat="1" applyFont="1" applyFill="1" applyBorder="1"/>
    <xf numFmtId="0" fontId="2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6" borderId="10" xfId="0" applyNumberFormat="1" applyFont="1" applyFill="1" applyBorder="1" applyAlignment="1">
      <alignment vertical="top" wrapText="1"/>
    </xf>
    <xf numFmtId="49" fontId="2" fillId="6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vertical="top" wrapText="1"/>
    </xf>
    <xf numFmtId="0" fontId="2" fillId="33" borderId="0" xfId="0" applyFont="1" applyFill="1" applyAlignment="1">
      <alignment horizontal="center"/>
    </xf>
    <xf numFmtId="0" fontId="2" fillId="33" borderId="0" xfId="0" applyFont="1" applyFill="1"/>
    <xf numFmtId="0" fontId="3" fillId="33" borderId="0" xfId="0" applyFont="1" applyFill="1" applyAlignment="1">
      <alignment horizontal="left" vertical="center"/>
    </xf>
    <xf numFmtId="0" fontId="2" fillId="33" borderId="0" xfId="0" applyFont="1" applyFill="1" applyAlignment="1">
      <alignment horizontal="center" vertical="center"/>
    </xf>
    <xf numFmtId="0" fontId="2" fillId="33" borderId="0" xfId="0" applyFont="1" applyFill="1" applyAlignment="1">
      <alignment horizontal="right"/>
    </xf>
    <xf numFmtId="0" fontId="2" fillId="33" borderId="10" xfId="0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horizontal="center" vertical="center" wrapText="1"/>
    </xf>
    <xf numFmtId="0" fontId="3" fillId="41" borderId="10" xfId="0" applyFont="1" applyFill="1" applyBorder="1" applyAlignment="1">
      <alignment horizontal="left" vertical="center" wrapText="1"/>
    </xf>
    <xf numFmtId="0" fontId="2" fillId="35" borderId="10" xfId="124" applyFont="1" applyFill="1" applyBorder="1" applyAlignment="1">
      <alignment horizontal="center" vertical="top" wrapText="1"/>
    </xf>
    <xf numFmtId="49" fontId="2" fillId="35" borderId="10" xfId="124" applyNumberFormat="1" applyFont="1" applyFill="1" applyBorder="1" applyAlignment="1">
      <alignment horizontal="center" vertical="top" wrapText="1"/>
    </xf>
    <xf numFmtId="0" fontId="2" fillId="35" borderId="10" xfId="124" applyFont="1" applyFill="1" applyBorder="1" applyAlignment="1">
      <alignment horizontal="left" vertical="top" wrapText="1"/>
    </xf>
    <xf numFmtId="0" fontId="2" fillId="33" borderId="10" xfId="0" applyFont="1" applyFill="1" applyBorder="1" applyAlignment="1">
      <alignment horizontal="center" vertical="center"/>
    </xf>
    <xf numFmtId="0" fontId="2" fillId="41" borderId="10" xfId="0" applyFont="1" applyFill="1" applyBorder="1" applyAlignment="1">
      <alignment horizontal="center" wrapText="1"/>
    </xf>
    <xf numFmtId="49" fontId="2" fillId="41" borderId="10" xfId="0" applyNumberFormat="1" applyFont="1" applyFill="1" applyBorder="1" applyAlignment="1">
      <alignment horizontal="center" wrapText="1"/>
    </xf>
    <xf numFmtId="0" fontId="3" fillId="41" borderId="10" xfId="0" applyFont="1" applyFill="1" applyBorder="1" applyAlignment="1">
      <alignment vertical="center" wrapText="1"/>
    </xf>
    <xf numFmtId="0" fontId="2" fillId="33" borderId="10" xfId="157" applyFont="1" applyFill="1" applyBorder="1" applyAlignment="1">
      <alignment horizontal="center" vertical="top" wrapText="1"/>
    </xf>
    <xf numFmtId="49" fontId="2" fillId="33" borderId="10" xfId="157" applyNumberFormat="1" applyFont="1" applyFill="1" applyBorder="1" applyAlignment="1">
      <alignment horizontal="center" vertical="top" wrapText="1"/>
    </xf>
    <xf numFmtId="0" fontId="2" fillId="33" borderId="10" xfId="156" applyFont="1" applyFill="1" applyBorder="1" applyAlignment="1">
      <alignment horizontal="left" vertical="top" wrapText="1"/>
    </xf>
    <xf numFmtId="0" fontId="2" fillId="33" borderId="10" xfId="0" applyFont="1" applyFill="1" applyBorder="1" applyAlignment="1">
      <alignment vertical="center"/>
    </xf>
    <xf numFmtId="0" fontId="2" fillId="41" borderId="10" xfId="157" applyFont="1" applyFill="1" applyBorder="1" applyAlignment="1">
      <alignment horizontal="center" vertical="top" wrapText="1"/>
    </xf>
    <xf numFmtId="49" fontId="2" fillId="41" borderId="10" xfId="157" applyNumberFormat="1" applyFont="1" applyFill="1" applyBorder="1" applyAlignment="1">
      <alignment horizontal="center" vertical="top" wrapText="1"/>
    </xf>
    <xf numFmtId="0" fontId="3" fillId="41" borderId="10" xfId="156" applyFont="1" applyFill="1" applyBorder="1" applyAlignment="1">
      <alignment horizontal="left" vertical="top" wrapText="1"/>
    </xf>
    <xf numFmtId="0" fontId="2" fillId="41" borderId="10" xfId="0" applyFont="1" applyFill="1" applyBorder="1" applyAlignment="1">
      <alignment horizontal="center" vertical="top" wrapText="1"/>
    </xf>
    <xf numFmtId="49" fontId="2" fillId="41" borderId="10" xfId="0" applyNumberFormat="1" applyFont="1" applyFill="1" applyBorder="1" applyAlignment="1">
      <alignment horizontal="center" vertical="top" wrapText="1"/>
    </xf>
    <xf numFmtId="0" fontId="2" fillId="33" borderId="10" xfId="124" applyFont="1" applyFill="1" applyBorder="1" applyAlignment="1">
      <alignment horizontal="center" vertical="top" wrapText="1"/>
    </xf>
    <xf numFmtId="49" fontId="2" fillId="33" borderId="10" xfId="124" applyNumberFormat="1" applyFont="1" applyFill="1" applyBorder="1" applyAlignment="1">
      <alignment horizontal="center" vertical="top" wrapText="1"/>
    </xf>
    <xf numFmtId="0" fontId="2" fillId="33" borderId="10" xfId="124" applyFont="1" applyFill="1" applyBorder="1" applyAlignment="1">
      <alignment horizontal="left" vertical="top" wrapText="1"/>
    </xf>
    <xf numFmtId="0" fontId="2" fillId="41" borderId="10" xfId="124" applyFont="1" applyFill="1" applyBorder="1" applyAlignment="1">
      <alignment horizontal="center" vertical="top" wrapText="1"/>
    </xf>
    <xf numFmtId="49" fontId="2" fillId="41" borderId="10" xfId="124" applyNumberFormat="1" applyFont="1" applyFill="1" applyBorder="1" applyAlignment="1">
      <alignment horizontal="center" vertical="top" wrapText="1"/>
    </xf>
    <xf numFmtId="0" fontId="2" fillId="35" borderId="0" xfId="124" applyFont="1" applyFill="1" applyBorder="1" applyAlignment="1">
      <alignment horizontal="left" vertical="top" wrapText="1"/>
    </xf>
    <xf numFmtId="0" fontId="2" fillId="36" borderId="10" xfId="112" applyFont="1" applyFill="1" applyBorder="1" applyAlignment="1">
      <alignment horizontal="center" vertical="top" wrapText="1"/>
    </xf>
    <xf numFmtId="49" fontId="2" fillId="36" borderId="10" xfId="112" applyNumberFormat="1" applyFont="1" applyFill="1" applyBorder="1" applyAlignment="1">
      <alignment horizontal="center" vertical="top" wrapText="1"/>
    </xf>
    <xf numFmtId="0" fontId="2" fillId="36" borderId="10" xfId="112" applyFont="1" applyFill="1" applyBorder="1" applyAlignment="1">
      <alignment horizontal="left" vertical="top" wrapText="1"/>
    </xf>
    <xf numFmtId="0" fontId="2" fillId="2" borderId="10" xfId="157" applyFont="1" applyFill="1" applyBorder="1" applyAlignment="1">
      <alignment horizontal="center" vertical="top" wrapText="1"/>
    </xf>
    <xf numFmtId="49" fontId="2" fillId="2" borderId="10" xfId="157" applyNumberFormat="1" applyFont="1" applyFill="1" applyBorder="1" applyAlignment="1">
      <alignment horizontal="center" vertical="top" wrapText="1"/>
    </xf>
    <xf numFmtId="0" fontId="3" fillId="2" borderId="10" xfId="156" applyFont="1" applyFill="1" applyBorder="1" applyAlignment="1">
      <alignment horizontal="left" vertical="top" wrapText="1"/>
    </xf>
    <xf numFmtId="0" fontId="2" fillId="34" borderId="10" xfId="157" applyFont="1" applyFill="1" applyBorder="1" applyAlignment="1">
      <alignment horizontal="center" vertical="top" wrapText="1"/>
    </xf>
    <xf numFmtId="49" fontId="2" fillId="34" borderId="10" xfId="157" applyNumberFormat="1" applyFont="1" applyFill="1" applyBorder="1" applyAlignment="1">
      <alignment horizontal="center" vertical="top" wrapText="1"/>
    </xf>
    <xf numFmtId="0" fontId="3" fillId="34" borderId="10" xfId="156" applyFont="1" applyFill="1" applyBorder="1" applyAlignment="1">
      <alignment horizontal="left" vertical="top" wrapText="1"/>
    </xf>
    <xf numFmtId="0" fontId="2" fillId="34" borderId="10" xfId="156" applyFont="1" applyFill="1" applyBorder="1" applyAlignment="1">
      <alignment horizontal="left" vertical="top" wrapText="1"/>
    </xf>
    <xf numFmtId="0" fontId="3" fillId="33" borderId="10" xfId="0" applyFont="1" applyFill="1" applyBorder="1" applyAlignment="1">
      <alignment horizontal="center" vertical="top" wrapText="1"/>
    </xf>
    <xf numFmtId="49" fontId="3" fillId="33" borderId="10" xfId="0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vertical="center" wrapText="1"/>
    </xf>
    <xf numFmtId="0" fontId="15" fillId="0" borderId="0" xfId="0" applyFont="1" applyFill="1"/>
    <xf numFmtId="49" fontId="15" fillId="0" borderId="0" xfId="0" applyNumberFormat="1" applyFont="1" applyFill="1"/>
    <xf numFmtId="49" fontId="2" fillId="33" borderId="10" xfId="0" applyNumberFormat="1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center" vertical="center" wrapText="1"/>
    </xf>
    <xf numFmtId="0" fontId="13" fillId="33" borderId="10" xfId="162" applyFont="1" applyFill="1" applyBorder="1" applyAlignment="1">
      <alignment horizontal="center" vertical="center"/>
    </xf>
    <xf numFmtId="49" fontId="13" fillId="33" borderId="10" xfId="162" applyNumberFormat="1" applyFont="1" applyFill="1" applyBorder="1" applyAlignment="1">
      <alignment horizontal="center" vertical="center"/>
    </xf>
    <xf numFmtId="0" fontId="2" fillId="33" borderId="10" xfId="162" applyFont="1" applyFill="1" applyBorder="1" applyAlignment="1">
      <alignment horizontal="left" vertical="center" wrapText="1"/>
    </xf>
    <xf numFmtId="49" fontId="2" fillId="33" borderId="10" xfId="162" applyNumberFormat="1" applyFont="1" applyFill="1" applyBorder="1" applyAlignment="1">
      <alignment horizontal="center"/>
    </xf>
    <xf numFmtId="0" fontId="2" fillId="33" borderId="10" xfId="162" applyFont="1" applyFill="1" applyBorder="1" applyAlignment="1">
      <alignment horizontal="left" vertical="center"/>
    </xf>
    <xf numFmtId="0" fontId="13" fillId="0" borderId="10" xfId="162" applyFont="1" applyFill="1" applyBorder="1" applyAlignment="1">
      <alignment horizontal="center" vertical="center"/>
    </xf>
    <xf numFmtId="49" fontId="13" fillId="0" borderId="10" xfId="162" applyNumberFormat="1" applyFont="1" applyFill="1" applyBorder="1" applyAlignment="1">
      <alignment horizontal="center" vertical="center"/>
    </xf>
    <xf numFmtId="49" fontId="2" fillId="33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49" fontId="3" fillId="42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162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2" fillId="33" borderId="10" xfId="0" applyFont="1" applyFill="1" applyBorder="1" applyAlignment="1">
      <alignment horizontal="left" vertical="center" wrapText="1"/>
    </xf>
    <xf numFmtId="49" fontId="2" fillId="33" borderId="1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left"/>
    </xf>
    <xf numFmtId="0" fontId="2" fillId="6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49" fontId="3" fillId="6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15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top" wrapText="1"/>
    </xf>
    <xf numFmtId="0" fontId="3" fillId="33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vertical="center" wrapText="1"/>
    </xf>
    <xf numFmtId="0" fontId="2" fillId="39" borderId="10" xfId="0" applyFont="1" applyFill="1" applyBorder="1" applyAlignment="1">
      <alignment horizontal="center" vertical="center"/>
    </xf>
    <xf numFmtId="0" fontId="2" fillId="39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33" borderId="10" xfId="0" applyFont="1" applyFill="1" applyBorder="1" applyAlignment="1">
      <alignment vertical="top" wrapText="1"/>
    </xf>
    <xf numFmtId="0" fontId="2" fillId="33" borderId="0" xfId="0" applyFont="1" applyFill="1" applyAlignment="1">
      <alignment vertical="center"/>
    </xf>
    <xf numFmtId="49" fontId="2" fillId="33" borderId="0" xfId="0" applyNumberFormat="1" applyFont="1" applyFill="1"/>
    <xf numFmtId="49" fontId="17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49" fillId="0" borderId="0" xfId="131"/>
    <xf numFmtId="0" fontId="5" fillId="0" borderId="0" xfId="131" applyFont="1" applyFill="1" applyAlignment="1"/>
    <xf numFmtId="0" fontId="19" fillId="0" borderId="22" xfId="131" applyFont="1" applyFill="1" applyBorder="1" applyAlignment="1" applyProtection="1">
      <protection locked="0"/>
    </xf>
    <xf numFmtId="0" fontId="19" fillId="0" borderId="0" xfId="131" applyFont="1"/>
    <xf numFmtId="0" fontId="19" fillId="0" borderId="0" xfId="131" applyFont="1" applyFill="1" applyBorder="1" applyAlignment="1"/>
    <xf numFmtId="0" fontId="19" fillId="0" borderId="0" xfId="131" applyFont="1" applyBorder="1"/>
    <xf numFmtId="0" fontId="20" fillId="0" borderId="0" xfId="131" applyFont="1" applyBorder="1"/>
    <xf numFmtId="0" fontId="49" fillId="0" borderId="0" xfId="131" applyBorder="1"/>
    <xf numFmtId="0" fontId="21" fillId="0" borderId="9" xfId="173" applyFill="1"/>
    <xf numFmtId="0" fontId="21" fillId="0" borderId="9" xfId="173" applyFill="1" applyAlignment="1">
      <alignment vertical="center" wrapText="1"/>
    </xf>
    <xf numFmtId="0" fontId="21" fillId="0" borderId="9" xfId="173" applyFill="1" applyAlignment="1">
      <alignment horizontal="center" vertical="center" wrapText="1"/>
    </xf>
    <xf numFmtId="0" fontId="21" fillId="38" borderId="9" xfId="173" applyFill="1" applyAlignment="1">
      <alignment vertical="center" wrapText="1"/>
    </xf>
    <xf numFmtId="0" fontId="49" fillId="0" borderId="0" xfId="131" applyFill="1"/>
    <xf numFmtId="0" fontId="2" fillId="0" borderId="0" xfId="131" applyFont="1" applyBorder="1" applyAlignment="1">
      <alignment horizontal="right"/>
    </xf>
    <xf numFmtId="49" fontId="49" fillId="0" borderId="0" xfId="131" applyNumberFormat="1" applyAlignment="1">
      <alignment vertical="top" wrapText="1"/>
    </xf>
    <xf numFmtId="0" fontId="49" fillId="0" borderId="0" xfId="131" applyAlignment="1">
      <alignment vertical="top" wrapText="1"/>
    </xf>
    <xf numFmtId="0" fontId="2" fillId="0" borderId="0" xfId="155" applyFont="1" applyProtection="1"/>
    <xf numFmtId="0" fontId="2" fillId="0" borderId="0" xfId="0" applyFont="1" applyProtection="1"/>
    <xf numFmtId="0" fontId="22" fillId="0" borderId="0" xfId="160" applyFont="1" applyProtection="1"/>
    <xf numFmtId="0" fontId="22" fillId="0" borderId="0" xfId="160" applyFont="1" applyAlignment="1" applyProtection="1">
      <alignment wrapText="1"/>
    </xf>
    <xf numFmtId="0" fontId="3" fillId="0" borderId="0" xfId="160" applyFont="1" applyAlignment="1" applyProtection="1">
      <alignment horizontal="left"/>
    </xf>
    <xf numFmtId="0" fontId="2" fillId="0" borderId="22" xfId="160" applyFont="1" applyBorder="1" applyAlignment="1" applyProtection="1">
      <protection locked="0"/>
    </xf>
    <xf numFmtId="0" fontId="2" fillId="0" borderId="0" xfId="160" applyFont="1" applyProtection="1"/>
    <xf numFmtId="0" fontId="2" fillId="0" borderId="0" xfId="160" applyFont="1" applyAlignment="1" applyProtection="1">
      <alignment wrapText="1"/>
    </xf>
    <xf numFmtId="0" fontId="2" fillId="0" borderId="10" xfId="155" applyFont="1" applyBorder="1" applyAlignment="1" applyProtection="1">
      <alignment vertical="center" wrapText="1"/>
    </xf>
    <xf numFmtId="0" fontId="22" fillId="0" borderId="0" xfId="160" applyFont="1" applyFill="1" applyBorder="1" applyAlignment="1" applyProtection="1">
      <alignment vertical="center"/>
    </xf>
    <xf numFmtId="0" fontId="22" fillId="34" borderId="10" xfId="160" applyFont="1" applyFill="1" applyBorder="1" applyAlignment="1" applyProtection="1">
      <alignment horizontal="center" vertical="center" wrapText="1"/>
    </xf>
    <xf numFmtId="0" fontId="2" fillId="0" borderId="10" xfId="131" applyFont="1" applyBorder="1" applyProtection="1">
      <protection locked="0"/>
    </xf>
    <xf numFmtId="0" fontId="2" fillId="0" borderId="10" xfId="160" applyNumberFormat="1" applyFont="1" applyFill="1" applyBorder="1" applyAlignment="1" applyProtection="1">
      <alignment horizontal="right"/>
      <protection locked="0"/>
    </xf>
    <xf numFmtId="0" fontId="2" fillId="7" borderId="10" xfId="160" applyNumberFormat="1" applyFont="1" applyFill="1" applyBorder="1" applyAlignment="1" applyProtection="1">
      <alignment horizontal="right"/>
    </xf>
    <xf numFmtId="0" fontId="2" fillId="0" borderId="10" xfId="160" applyNumberFormat="1" applyFont="1" applyBorder="1" applyProtection="1">
      <protection locked="0"/>
    </xf>
    <xf numFmtId="0" fontId="2" fillId="0" borderId="10" xfId="160" applyNumberFormat="1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10" xfId="155" applyFont="1" applyBorder="1" applyAlignment="1" applyProtection="1">
      <alignment wrapText="1"/>
      <protection locked="0"/>
    </xf>
    <xf numFmtId="0" fontId="3" fillId="0" borderId="10" xfId="155" applyFont="1" applyBorder="1" applyAlignment="1" applyProtection="1">
      <alignment horizontal="right" vertical="center"/>
    </xf>
    <xf numFmtId="0" fontId="23" fillId="0" borderId="10" xfId="160" applyNumberFormat="1" applyFont="1" applyFill="1" applyBorder="1" applyAlignment="1" applyProtection="1">
      <alignment horizontal="right"/>
    </xf>
    <xf numFmtId="0" fontId="23" fillId="7" borderId="10" xfId="160" applyNumberFormat="1" applyFont="1" applyFill="1" applyBorder="1" applyAlignment="1" applyProtection="1">
      <alignment horizontal="right"/>
    </xf>
    <xf numFmtId="0" fontId="2" fillId="0" borderId="0" xfId="154" applyFont="1" applyProtection="1"/>
    <xf numFmtId="166" fontId="22" fillId="0" borderId="0" xfId="160" applyNumberFormat="1" applyFont="1" applyProtection="1"/>
    <xf numFmtId="0" fontId="5" fillId="0" borderId="0" xfId="160" applyFont="1" applyProtection="1"/>
    <xf numFmtId="0" fontId="2" fillId="0" borderId="0" xfId="0" applyFont="1" applyAlignment="1" applyProtection="1">
      <alignment horizontal="right"/>
    </xf>
    <xf numFmtId="0" fontId="22" fillId="34" borderId="10" xfId="16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/>
    </xf>
    <xf numFmtId="0" fontId="24" fillId="0" borderId="0" xfId="131" applyFont="1" applyProtection="1"/>
    <xf numFmtId="0" fontId="2" fillId="0" borderId="0" xfId="131" applyFont="1" applyAlignment="1" applyProtection="1">
      <alignment wrapText="1"/>
    </xf>
    <xf numFmtId="0" fontId="2" fillId="0" borderId="0" xfId="131" applyFont="1" applyAlignment="1" applyProtection="1">
      <alignment horizontal="center" wrapText="1"/>
    </xf>
    <xf numFmtId="0" fontId="2" fillId="0" borderId="0" xfId="131" applyFont="1" applyProtection="1"/>
    <xf numFmtId="0" fontId="23" fillId="0" borderId="0" xfId="131" applyFont="1" applyAlignment="1" applyProtection="1">
      <alignment wrapText="1"/>
    </xf>
    <xf numFmtId="0" fontId="3" fillId="0" borderId="0" xfId="131" applyFont="1" applyAlignment="1" applyProtection="1">
      <alignment horizontal="center" wrapText="1"/>
    </xf>
    <xf numFmtId="0" fontId="22" fillId="34" borderId="10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2" fillId="7" borderId="10" xfId="0" applyFont="1" applyFill="1" applyBorder="1" applyAlignment="1" applyProtection="1">
      <alignment horizontal="center" wrapText="1"/>
    </xf>
    <xf numFmtId="0" fontId="3" fillId="34" borderId="10" xfId="0" applyFont="1" applyFill="1" applyBorder="1" applyAlignment="1" applyProtection="1">
      <alignment horizontal="right" wrapText="1"/>
    </xf>
    <xf numFmtId="0" fontId="23" fillId="4" borderId="10" xfId="0" applyFont="1" applyFill="1" applyBorder="1" applyAlignment="1" applyProtection="1">
      <alignment horizontal="right" wrapText="1"/>
    </xf>
    <xf numFmtId="0" fontId="23" fillId="4" borderId="10" xfId="0" applyFont="1" applyFill="1" applyBorder="1" applyAlignment="1" applyProtection="1">
      <alignment horizontal="center" wrapText="1"/>
    </xf>
    <xf numFmtId="0" fontId="23" fillId="7" borderId="10" xfId="0" applyFont="1" applyFill="1" applyBorder="1" applyAlignment="1" applyProtection="1">
      <alignment horizontal="center" wrapText="1"/>
    </xf>
    <xf numFmtId="0" fontId="23" fillId="0" borderId="0" xfId="131" applyFont="1" applyProtection="1"/>
    <xf numFmtId="0" fontId="2" fillId="0" borderId="0" xfId="160" applyFont="1" applyAlignment="1" applyProtection="1">
      <alignment horizontal="right"/>
    </xf>
    <xf numFmtId="0" fontId="2" fillId="0" borderId="10" xfId="0" applyFont="1" applyFill="1" applyBorder="1" applyAlignment="1" applyProtection="1">
      <alignment horizontal="center" wrapText="1"/>
      <protection locked="0"/>
    </xf>
    <xf numFmtId="0" fontId="23" fillId="0" borderId="10" xfId="0" applyFont="1" applyFill="1" applyBorder="1" applyAlignment="1" applyProtection="1">
      <alignment horizontal="center" wrapText="1"/>
    </xf>
    <xf numFmtId="0" fontId="3" fillId="0" borderId="0" xfId="131" applyFont="1" applyAlignment="1" applyProtection="1"/>
    <xf numFmtId="0" fontId="2" fillId="0" borderId="0" xfId="131" applyFont="1" applyAlignment="1" applyProtection="1"/>
    <xf numFmtId="0" fontId="2" fillId="34" borderId="10" xfId="131" applyFont="1" applyFill="1" applyBorder="1" applyAlignment="1" applyProtection="1">
      <alignment horizontal="center" vertical="center" wrapText="1"/>
    </xf>
    <xf numFmtId="0" fontId="6" fillId="34" borderId="10" xfId="131" applyFont="1" applyFill="1" applyBorder="1" applyAlignment="1" applyProtection="1">
      <alignment horizontal="center" vertical="center" wrapText="1"/>
    </xf>
    <xf numFmtId="0" fontId="24" fillId="0" borderId="10" xfId="131" applyFont="1" applyBorder="1" applyAlignment="1" applyProtection="1">
      <alignment horizontal="center" vertical="center" wrapText="1"/>
      <protection locked="0"/>
    </xf>
    <xf numFmtId="0" fontId="24" fillId="4" borderId="10" xfId="131" applyFont="1" applyFill="1" applyBorder="1" applyAlignment="1" applyProtection="1">
      <alignment horizontal="center" vertical="center" wrapText="1"/>
    </xf>
    <xf numFmtId="0" fontId="24" fillId="7" borderId="10" xfId="131" applyFont="1" applyFill="1" applyBorder="1" applyAlignment="1" applyProtection="1">
      <alignment horizontal="center" vertical="center" wrapText="1"/>
    </xf>
    <xf numFmtId="0" fontId="2" fillId="34" borderId="10" xfId="131" applyFont="1" applyFill="1" applyBorder="1" applyAlignment="1" applyProtection="1">
      <alignment horizontal="center" vertical="top" wrapText="1"/>
    </xf>
    <xf numFmtId="0" fontId="2" fillId="34" borderId="10" xfId="131" applyFont="1" applyFill="1" applyBorder="1" applyAlignment="1" applyProtection="1">
      <alignment horizontal="center" vertical="center"/>
    </xf>
    <xf numFmtId="0" fontId="3" fillId="34" borderId="10" xfId="131" applyFont="1" applyFill="1" applyBorder="1" applyAlignment="1" applyProtection="1">
      <alignment horizontal="right"/>
    </xf>
    <xf numFmtId="0" fontId="23" fillId="4" borderId="10" xfId="131" applyFont="1" applyFill="1" applyBorder="1" applyAlignment="1" applyProtection="1">
      <alignment horizontal="center" vertical="center"/>
    </xf>
    <xf numFmtId="0" fontId="23" fillId="4" borderId="10" xfId="131" applyFont="1" applyFill="1" applyBorder="1" applyAlignment="1" applyProtection="1">
      <alignment horizontal="center" vertical="center" wrapText="1"/>
    </xf>
    <xf numFmtId="0" fontId="23" fillId="7" borderId="10" xfId="131" applyFont="1" applyFill="1" applyBorder="1" applyAlignment="1" applyProtection="1">
      <alignment horizontal="center" vertical="center" wrapText="1"/>
    </xf>
    <xf numFmtId="0" fontId="2" fillId="0" borderId="0" xfId="131" applyFont="1" applyBorder="1" applyAlignment="1" applyProtection="1"/>
    <xf numFmtId="0" fontId="2" fillId="0" borderId="0" xfId="131" applyFont="1" applyBorder="1" applyAlignment="1" applyProtection="1">
      <alignment horizontal="center"/>
    </xf>
    <xf numFmtId="0" fontId="24" fillId="0" borderId="10" xfId="131" applyFont="1" applyBorder="1" applyAlignment="1" applyProtection="1">
      <alignment horizontal="center" vertical="center"/>
      <protection locked="0"/>
    </xf>
    <xf numFmtId="0" fontId="24" fillId="7" borderId="10" xfId="131" applyFont="1" applyFill="1" applyBorder="1" applyAlignment="1" applyProtection="1">
      <alignment horizontal="center" vertical="center"/>
    </xf>
    <xf numFmtId="0" fontId="24" fillId="0" borderId="10" xfId="131" applyFont="1" applyFill="1" applyBorder="1" applyAlignment="1" applyProtection="1">
      <alignment horizontal="center" vertical="center" wrapText="1"/>
    </xf>
    <xf numFmtId="0" fontId="23" fillId="7" borderId="10" xfId="131" applyFont="1" applyFill="1" applyBorder="1" applyAlignment="1" applyProtection="1">
      <alignment horizontal="center" vertical="center"/>
    </xf>
    <xf numFmtId="0" fontId="22" fillId="0" borderId="0" xfId="160" applyFont="1" applyFill="1" applyProtection="1"/>
    <xf numFmtId="0" fontId="22" fillId="0" borderId="0" xfId="0" applyFont="1" applyProtection="1"/>
    <xf numFmtId="0" fontId="22" fillId="0" borderId="0" xfId="0" applyFont="1" applyFill="1" applyProtection="1"/>
    <xf numFmtId="0" fontId="2" fillId="0" borderId="0" xfId="160" applyFont="1" applyAlignment="1" applyProtection="1"/>
    <xf numFmtId="0" fontId="22" fillId="0" borderId="0" xfId="160" applyFont="1" applyAlignment="1" applyProtection="1">
      <alignment horizontal="left"/>
    </xf>
    <xf numFmtId="0" fontId="22" fillId="0" borderId="0" xfId="160" applyFont="1" applyAlignment="1" applyProtection="1"/>
    <xf numFmtId="0" fontId="22" fillId="34" borderId="10" xfId="160" applyFont="1" applyFill="1" applyBorder="1" applyAlignment="1" applyProtection="1">
      <alignment horizontal="center" vertical="center"/>
    </xf>
    <xf numFmtId="0" fontId="22" fillId="34" borderId="10" xfId="160" applyFont="1" applyFill="1" applyBorder="1" applyAlignment="1" applyProtection="1">
      <alignment horizontal="left" vertical="center"/>
    </xf>
    <xf numFmtId="0" fontId="2" fillId="0" borderId="10" xfId="160" applyNumberFormat="1" applyFont="1" applyBorder="1" applyAlignment="1" applyProtection="1">
      <alignment horizontal="right"/>
      <protection locked="0"/>
    </xf>
    <xf numFmtId="16" fontId="22" fillId="34" borderId="10" xfId="160" applyNumberFormat="1" applyFont="1" applyFill="1" applyBorder="1" applyAlignment="1" applyProtection="1">
      <alignment horizontal="center" vertical="center"/>
    </xf>
    <xf numFmtId="0" fontId="22" fillId="34" borderId="10" xfId="160" applyFont="1" applyFill="1" applyBorder="1" applyAlignment="1" applyProtection="1">
      <alignment horizontal="left" vertical="center"/>
      <protection locked="0"/>
    </xf>
    <xf numFmtId="0" fontId="22" fillId="34" borderId="10" xfId="160" applyFont="1" applyFill="1" applyBorder="1" applyAlignment="1" applyProtection="1">
      <alignment horizontal="left" vertical="center" wrapText="1"/>
      <protection locked="0"/>
    </xf>
    <xf numFmtId="0" fontId="22" fillId="34" borderId="10" xfId="160" applyFont="1" applyFill="1" applyBorder="1" applyAlignment="1" applyProtection="1">
      <alignment vertical="center"/>
    </xf>
    <xf numFmtId="0" fontId="23" fillId="4" borderId="10" xfId="160" applyNumberFormat="1" applyFont="1" applyFill="1" applyBorder="1" applyAlignment="1" applyProtection="1">
      <alignment horizontal="right"/>
    </xf>
    <xf numFmtId="0" fontId="22" fillId="0" borderId="0" xfId="160" applyFont="1" applyAlignment="1" applyProtection="1">
      <alignment vertical="center"/>
    </xf>
    <xf numFmtId="0" fontId="22" fillId="0" borderId="0" xfId="160" applyFont="1" applyBorder="1" applyProtection="1"/>
    <xf numFmtId="3" fontId="25" fillId="0" borderId="0" xfId="158" applyNumberFormat="1" applyFont="1" applyFill="1" applyBorder="1" applyAlignment="1" applyProtection="1">
      <alignment wrapText="1"/>
    </xf>
    <xf numFmtId="3" fontId="25" fillId="0" borderId="0" xfId="158" applyNumberFormat="1" applyFont="1" applyFill="1" applyBorder="1" applyAlignment="1" applyProtection="1">
      <alignment horizontal="right" wrapText="1"/>
    </xf>
    <xf numFmtId="0" fontId="3" fillId="0" borderId="0" xfId="160" applyFont="1" applyBorder="1" applyAlignment="1" applyProtection="1"/>
    <xf numFmtId="0" fontId="2" fillId="4" borderId="10" xfId="160" applyNumberFormat="1" applyFont="1" applyFill="1" applyBorder="1" applyAlignment="1" applyProtection="1">
      <alignment horizontal="right"/>
    </xf>
    <xf numFmtId="0" fontId="2" fillId="34" borderId="10" xfId="160" applyNumberFormat="1" applyFont="1" applyFill="1" applyBorder="1" applyAlignment="1" applyProtection="1">
      <alignment horizontal="right"/>
    </xf>
    <xf numFmtId="0" fontId="2" fillId="0" borderId="10" xfId="160" applyNumberFormat="1" applyFont="1" applyFill="1" applyBorder="1" applyAlignment="1" applyProtection="1">
      <alignment horizontal="right"/>
    </xf>
    <xf numFmtId="0" fontId="2" fillId="34" borderId="10" xfId="160" applyNumberFormat="1" applyFont="1" applyFill="1" applyBorder="1" applyAlignment="1" applyProtection="1">
      <alignment horizontal="right"/>
      <protection locked="0"/>
    </xf>
    <xf numFmtId="3" fontId="22" fillId="0" borderId="0" xfId="0" applyNumberFormat="1" applyFont="1" applyBorder="1" applyProtection="1"/>
    <xf numFmtId="0" fontId="2" fillId="0" borderId="0" xfId="160" applyFont="1" applyBorder="1" applyProtection="1"/>
    <xf numFmtId="0" fontId="2" fillId="0" borderId="0" xfId="160" applyFont="1" applyBorder="1" applyAlignment="1" applyProtection="1"/>
    <xf numFmtId="0" fontId="2" fillId="0" borderId="0" xfId="160" applyFont="1" applyBorder="1" applyAlignment="1" applyProtection="1">
      <alignment horizontal="left"/>
    </xf>
    <xf numFmtId="0" fontId="2" fillId="0" borderId="10" xfId="160" applyNumberFormat="1" applyFont="1" applyFill="1" applyBorder="1" applyProtection="1">
      <protection locked="0"/>
    </xf>
    <xf numFmtId="0" fontId="2" fillId="0" borderId="0" xfId="0" applyFont="1" applyFill="1" applyProtection="1"/>
    <xf numFmtId="0" fontId="2" fillId="0" borderId="0" xfId="160" applyFont="1" applyBorder="1" applyProtection="1">
      <protection locked="0"/>
    </xf>
    <xf numFmtId="0" fontId="2" fillId="0" borderId="0" xfId="160" applyFont="1" applyFill="1" applyProtection="1"/>
    <xf numFmtId="0" fontId="2" fillId="0" borderId="10" xfId="0" applyNumberFormat="1" applyFont="1" applyBorder="1" applyAlignment="1" applyProtection="1">
      <alignment horizontal="right"/>
      <protection locked="0"/>
    </xf>
    <xf numFmtId="0" fontId="2" fillId="0" borderId="10" xfId="0" applyNumberFormat="1" applyFont="1" applyBorder="1" applyProtection="1">
      <protection locked="0"/>
    </xf>
    <xf numFmtId="0" fontId="2" fillId="0" borderId="10" xfId="0" applyNumberFormat="1" applyFont="1" applyFill="1" applyBorder="1" applyProtection="1">
      <protection locked="0"/>
    </xf>
    <xf numFmtId="0" fontId="22" fillId="0" borderId="0" xfId="0" applyFont="1" applyBorder="1" applyProtection="1"/>
    <xf numFmtId="0" fontId="5" fillId="0" borderId="0" xfId="161" applyFont="1" applyFill="1"/>
    <xf numFmtId="0" fontId="2" fillId="0" borderId="0" xfId="161" applyFont="1" applyFill="1"/>
    <xf numFmtId="0" fontId="8" fillId="0" borderId="0" xfId="161" applyFont="1" applyFill="1" applyBorder="1"/>
    <xf numFmtId="0" fontId="5" fillId="0" borderId="0" xfId="161" applyFont="1" applyFill="1" applyBorder="1"/>
    <xf numFmtId="0" fontId="8" fillId="0" borderId="0" xfId="161" applyFont="1" applyFill="1" applyAlignment="1"/>
    <xf numFmtId="0" fontId="2" fillId="0" borderId="0" xfId="163" applyFont="1" applyFill="1"/>
    <xf numFmtId="0" fontId="2" fillId="0" borderId="0" xfId="163" applyFont="1" applyFill="1" applyAlignment="1">
      <alignment horizontal="right"/>
    </xf>
    <xf numFmtId="0" fontId="3" fillId="0" borderId="10" xfId="163" applyFont="1" applyFill="1" applyBorder="1" applyAlignment="1">
      <alignment horizontal="left" vertical="center" wrapText="1"/>
    </xf>
    <xf numFmtId="0" fontId="3" fillId="0" borderId="10" xfId="163" applyFont="1" applyFill="1" applyBorder="1" applyAlignment="1">
      <alignment horizontal="center" vertical="center" wrapText="1"/>
    </xf>
    <xf numFmtId="0" fontId="2" fillId="0" borderId="10" xfId="163" applyFont="1" applyFill="1" applyBorder="1" applyAlignment="1"/>
    <xf numFmtId="0" fontId="2" fillId="33" borderId="10" xfId="163" applyFont="1" applyFill="1" applyBorder="1" applyAlignment="1"/>
    <xf numFmtId="0" fontId="3" fillId="33" borderId="10" xfId="161" applyFont="1" applyFill="1" applyBorder="1"/>
    <xf numFmtId="0" fontId="2" fillId="0" borderId="10" xfId="161" applyFont="1" applyFill="1" applyBorder="1"/>
    <xf numFmtId="0" fontId="3" fillId="0" borderId="10" xfId="161" applyFont="1" applyFill="1" applyBorder="1"/>
    <xf numFmtId="0" fontId="3" fillId="33" borderId="10" xfId="163" applyFont="1" applyFill="1" applyBorder="1" applyAlignment="1"/>
    <xf numFmtId="0" fontId="3" fillId="0" borderId="10" xfId="163" applyFont="1" applyFill="1" applyBorder="1" applyAlignment="1"/>
    <xf numFmtId="0" fontId="3" fillId="0" borderId="0" xfId="161" applyFont="1" applyFill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163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161" applyFont="1" applyFill="1" applyBorder="1" applyAlignment="1"/>
    <xf numFmtId="0" fontId="6" fillId="0" borderId="0" xfId="0" applyFont="1" applyFill="1" applyBorder="1"/>
    <xf numFmtId="0" fontId="9" fillId="0" borderId="0" xfId="163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155" applyFont="1" applyAlignment="1" applyProtection="1">
      <alignment wrapText="1"/>
    </xf>
    <xf numFmtId="0" fontId="9" fillId="0" borderId="0" xfId="155" applyFont="1" applyAlignment="1" applyProtection="1">
      <alignment horizontal="left" wrapText="1"/>
    </xf>
    <xf numFmtId="0" fontId="9" fillId="0" borderId="0" xfId="131" applyFont="1" applyAlignment="1" applyProtection="1"/>
    <xf numFmtId="0" fontId="0" fillId="33" borderId="0" xfId="0" applyFill="1"/>
    <xf numFmtId="0" fontId="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49" fontId="2" fillId="39" borderId="10" xfId="0" applyNumberFormat="1" applyFont="1" applyFill="1" applyBorder="1" applyAlignment="1">
      <alignment vertical="distributed"/>
    </xf>
    <xf numFmtId="0" fontId="2" fillId="39" borderId="10" xfId="159" applyFont="1" applyFill="1" applyBorder="1" applyAlignment="1">
      <alignment horizontal="left" vertical="center" wrapText="1"/>
    </xf>
    <xf numFmtId="0" fontId="2" fillId="39" borderId="10" xfId="0" applyFont="1" applyFill="1" applyBorder="1" applyAlignment="1">
      <alignment horizontal="left" vertical="center" wrapText="1"/>
    </xf>
    <xf numFmtId="49" fontId="2" fillId="39" borderId="10" xfId="159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vertical="distributed"/>
    </xf>
    <xf numFmtId="49" fontId="52" fillId="39" borderId="10" xfId="159" applyNumberFormat="1" applyFont="1" applyFill="1" applyBorder="1" applyAlignment="1">
      <alignment horizontal="left" vertical="center" wrapText="1"/>
    </xf>
    <xf numFmtId="0" fontId="52" fillId="39" borderId="10" xfId="0" applyFont="1" applyFill="1" applyBorder="1" applyAlignment="1">
      <alignment horizontal="left" vertical="center" wrapText="1"/>
    </xf>
    <xf numFmtId="49" fontId="51" fillId="44" borderId="10" xfId="159" applyNumberFormat="1" applyFont="1" applyFill="1" applyBorder="1" applyAlignment="1">
      <alignment horizontal="left" vertical="center" wrapText="1"/>
    </xf>
    <xf numFmtId="0" fontId="3" fillId="44" borderId="10" xfId="159" applyFont="1" applyFill="1" applyBorder="1" applyAlignment="1">
      <alignment horizontal="left" vertical="center" wrapText="1"/>
    </xf>
    <xf numFmtId="49" fontId="2" fillId="44" borderId="10" xfId="159" applyNumberFormat="1" applyFont="1" applyFill="1" applyBorder="1" applyAlignment="1">
      <alignment horizontal="left" vertical="center" wrapText="1"/>
    </xf>
    <xf numFmtId="0" fontId="0" fillId="0" borderId="10" xfId="0" applyBorder="1"/>
    <xf numFmtId="49" fontId="50" fillId="43" borderId="10" xfId="159" applyNumberFormat="1" applyFont="1" applyFill="1" applyBorder="1" applyAlignment="1">
      <alignment horizontal="center" vertical="center"/>
    </xf>
    <xf numFmtId="0" fontId="50" fillId="43" borderId="10" xfId="159" applyFont="1" applyFill="1" applyBorder="1" applyAlignment="1">
      <alignment horizontal="center" vertical="center"/>
    </xf>
    <xf numFmtId="49" fontId="51" fillId="39" borderId="10" xfId="159" applyNumberFormat="1" applyFont="1" applyFill="1" applyBorder="1" applyAlignment="1">
      <alignment horizontal="left" vertical="center" wrapText="1"/>
    </xf>
    <xf numFmtId="0" fontId="51" fillId="39" borderId="10" xfId="159" applyFont="1" applyFill="1" applyBorder="1" applyAlignment="1">
      <alignment horizontal="left" vertical="center" wrapText="1"/>
    </xf>
    <xf numFmtId="0" fontId="0" fillId="0" borderId="0" xfId="0" applyBorder="1"/>
    <xf numFmtId="49" fontId="2" fillId="43" borderId="25" xfId="0" applyNumberFormat="1" applyFont="1" applyFill="1" applyBorder="1" applyAlignment="1">
      <alignment vertical="distributed"/>
    </xf>
    <xf numFmtId="0" fontId="3" fillId="43" borderId="25" xfId="159" applyFont="1" applyFill="1" applyBorder="1" applyAlignment="1">
      <alignment horizontal="left" vertical="center" wrapText="1"/>
    </xf>
    <xf numFmtId="0" fontId="3" fillId="45" borderId="10" xfId="0" applyFont="1" applyFill="1" applyBorder="1" applyAlignment="1">
      <alignment horizontal="center" vertical="center" wrapText="1"/>
    </xf>
    <xf numFmtId="49" fontId="3" fillId="45" borderId="10" xfId="0" applyNumberFormat="1" applyFont="1" applyFill="1" applyBorder="1" applyAlignment="1">
      <alignment horizontal="center" vertical="center" wrapText="1"/>
    </xf>
    <xf numFmtId="0" fontId="3" fillId="45" borderId="10" xfId="0" applyFont="1" applyFill="1" applyBorder="1" applyAlignment="1">
      <alignment horizontal="left" vertical="center" wrapText="1"/>
    </xf>
    <xf numFmtId="49" fontId="2" fillId="45" borderId="10" xfId="0" applyNumberFormat="1" applyFont="1" applyFill="1" applyBorder="1" applyAlignment="1">
      <alignment horizontal="center" vertical="center" wrapText="1"/>
    </xf>
    <xf numFmtId="0" fontId="3" fillId="45" borderId="10" xfId="0" applyFont="1" applyFill="1" applyBorder="1" applyAlignment="1">
      <alignment vertical="top" wrapText="1"/>
    </xf>
    <xf numFmtId="0" fontId="3" fillId="45" borderId="10" xfId="0" applyFont="1" applyFill="1" applyBorder="1"/>
    <xf numFmtId="0" fontId="3" fillId="45" borderId="10" xfId="0" applyFont="1" applyFill="1" applyBorder="1" applyAlignment="1">
      <alignment horizontal="center" vertical="center"/>
    </xf>
    <xf numFmtId="49" fontId="3" fillId="45" borderId="10" xfId="0" applyNumberFormat="1" applyFont="1" applyFill="1" applyBorder="1" applyAlignment="1">
      <alignment horizontal="center" vertical="center"/>
    </xf>
    <xf numFmtId="0" fontId="3" fillId="45" borderId="10" xfId="0" applyFont="1" applyFill="1" applyBorder="1" applyAlignment="1">
      <alignment vertical="center"/>
    </xf>
    <xf numFmtId="49" fontId="2" fillId="39" borderId="10" xfId="0" applyNumberFormat="1" applyFont="1" applyFill="1" applyBorder="1" applyAlignment="1">
      <alignment horizontal="center" vertical="center" wrapText="1"/>
    </xf>
    <xf numFmtId="49" fontId="15" fillId="45" borderId="10" xfId="0" applyNumberFormat="1" applyFont="1" applyFill="1" applyBorder="1" applyAlignment="1">
      <alignment horizontal="center" vertical="center" wrapText="1"/>
    </xf>
    <xf numFmtId="49" fontId="15" fillId="45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2" fillId="45" borderId="10" xfId="0" applyFont="1" applyFill="1" applyBorder="1" applyAlignment="1">
      <alignment horizontal="center" vertical="center"/>
    </xf>
    <xf numFmtId="49" fontId="2" fillId="45" borderId="10" xfId="0" applyNumberFormat="1" applyFont="1" applyFill="1" applyBorder="1" applyAlignment="1">
      <alignment horizontal="center" vertical="center"/>
    </xf>
    <xf numFmtId="49" fontId="17" fillId="45" borderId="10" xfId="0" applyNumberFormat="1" applyFont="1" applyFill="1" applyBorder="1" applyAlignment="1">
      <alignment horizontal="center" vertical="center"/>
    </xf>
    <xf numFmtId="0" fontId="16" fillId="45" borderId="10" xfId="162" applyFont="1" applyFill="1" applyBorder="1" applyAlignment="1">
      <alignment horizontal="center" vertical="center"/>
    </xf>
    <xf numFmtId="49" fontId="16" fillId="45" borderId="10" xfId="162" applyNumberFormat="1" applyFont="1" applyFill="1" applyBorder="1" applyAlignment="1">
      <alignment horizontal="center" vertical="center"/>
    </xf>
    <xf numFmtId="0" fontId="3" fillId="45" borderId="10" xfId="162" applyFont="1" applyFill="1" applyBorder="1" applyAlignment="1">
      <alignment horizontal="left" vertical="center" wrapText="1"/>
    </xf>
    <xf numFmtId="0" fontId="3" fillId="45" borderId="10" xfId="162" applyFont="1" applyFill="1" applyBorder="1" applyAlignment="1">
      <alignment horizontal="center"/>
    </xf>
    <xf numFmtId="49" fontId="3" fillId="45" borderId="10" xfId="162" applyNumberFormat="1" applyFont="1" applyFill="1" applyBorder="1" applyAlignment="1">
      <alignment horizontal="center"/>
    </xf>
    <xf numFmtId="0" fontId="3" fillId="45" borderId="10" xfId="162" applyFont="1" applyFill="1" applyBorder="1" applyAlignment="1">
      <alignment horizontal="left" vertical="center"/>
    </xf>
    <xf numFmtId="49" fontId="51" fillId="44" borderId="10" xfId="159" applyNumberFormat="1" applyFont="1" applyFill="1" applyBorder="1" applyAlignment="1">
      <alignment horizontal="center" vertical="center" wrapText="1"/>
    </xf>
    <xf numFmtId="0" fontId="50" fillId="44" borderId="10" xfId="159" applyFont="1" applyFill="1" applyBorder="1" applyAlignment="1">
      <alignment horizontal="center" vertical="center" wrapText="1"/>
    </xf>
    <xf numFmtId="49" fontId="3" fillId="44" borderId="10" xfId="159" applyNumberFormat="1" applyFont="1" applyFill="1" applyBorder="1" applyAlignment="1">
      <alignment horizontal="left" vertical="center" wrapText="1"/>
    </xf>
    <xf numFmtId="49" fontId="52" fillId="44" borderId="10" xfId="159" applyNumberFormat="1" applyFont="1" applyFill="1" applyBorder="1" applyAlignment="1">
      <alignment horizontal="left" vertical="center" wrapText="1"/>
    </xf>
    <xf numFmtId="0" fontId="52" fillId="44" borderId="10" xfId="0" applyFont="1" applyFill="1" applyBorder="1" applyAlignment="1">
      <alignment horizontal="left" vertical="center" wrapText="1"/>
    </xf>
    <xf numFmtId="0" fontId="2" fillId="44" borderId="10" xfId="159" applyFont="1" applyFill="1" applyBorder="1" applyAlignment="1">
      <alignment horizontal="left" vertical="center" wrapText="1"/>
    </xf>
    <xf numFmtId="0" fontId="2" fillId="44" borderId="10" xfId="159" applyFont="1" applyFill="1" applyBorder="1"/>
    <xf numFmtId="0" fontId="2" fillId="44" borderId="10" xfId="159" applyFont="1" applyFill="1" applyBorder="1" applyAlignment="1">
      <alignment horizontal="left" vertical="center"/>
    </xf>
    <xf numFmtId="49" fontId="54" fillId="44" borderId="10" xfId="159" applyNumberFormat="1" applyFont="1" applyFill="1" applyBorder="1" applyAlignment="1">
      <alignment horizontal="left" vertical="center" wrapText="1"/>
    </xf>
    <xf numFmtId="49" fontId="2" fillId="39" borderId="10" xfId="0" applyNumberFormat="1" applyFont="1" applyFill="1" applyBorder="1" applyAlignment="1">
      <alignment horizontal="center" vertical="top" wrapText="1"/>
    </xf>
    <xf numFmtId="0" fontId="2" fillId="39" borderId="10" xfId="0" applyNumberFormat="1" applyFont="1" applyFill="1" applyBorder="1" applyAlignment="1">
      <alignment vertical="top" wrapText="1"/>
    </xf>
    <xf numFmtId="0" fontId="2" fillId="0" borderId="10" xfId="177" applyFont="1" applyBorder="1" applyAlignment="1">
      <alignment horizontal="left" vertical="center"/>
    </xf>
    <xf numFmtId="49" fontId="2" fillId="0" borderId="10" xfId="157" applyNumberFormat="1" applyFont="1" applyFill="1" applyBorder="1" applyAlignment="1">
      <alignment horizontal="center" vertical="top" wrapText="1"/>
    </xf>
    <xf numFmtId="0" fontId="2" fillId="0" borderId="10" xfId="177" applyFont="1" applyBorder="1" applyAlignment="1">
      <alignment horizontal="left" vertical="center" wrapText="1"/>
    </xf>
    <xf numFmtId="0" fontId="2" fillId="0" borderId="30" xfId="177" applyFont="1" applyBorder="1" applyAlignment="1">
      <alignment horizontal="left" vertical="center"/>
    </xf>
    <xf numFmtId="0" fontId="60" fillId="0" borderId="10" xfId="0" applyFont="1" applyBorder="1" applyAlignment="1">
      <alignment horizontal="left" vertical="center"/>
    </xf>
    <xf numFmtId="0" fontId="60" fillId="0" borderId="10" xfId="0" applyFont="1" applyBorder="1" applyAlignment="1">
      <alignment horizontal="left" vertical="center" wrapText="1"/>
    </xf>
    <xf numFmtId="0" fontId="2" fillId="39" borderId="10" xfId="0" applyNumberFormat="1" applyFont="1" applyFill="1" applyBorder="1"/>
    <xf numFmtId="0" fontId="2" fillId="39" borderId="0" xfId="0" applyNumberFormat="1" applyFont="1" applyFill="1"/>
    <xf numFmtId="0" fontId="2" fillId="39" borderId="24" xfId="0" applyNumberFormat="1" applyFont="1" applyFill="1" applyBorder="1" applyAlignment="1">
      <alignment horizontal="center" vertical="top" wrapText="1"/>
    </xf>
    <xf numFmtId="0" fontId="2" fillId="39" borderId="24" xfId="0" applyNumberFormat="1" applyFont="1" applyFill="1" applyBorder="1" applyAlignment="1">
      <alignment vertical="top" wrapText="1"/>
    </xf>
    <xf numFmtId="49" fontId="3" fillId="45" borderId="10" xfId="0" applyNumberFormat="1" applyFont="1" applyFill="1" applyBorder="1" applyAlignment="1">
      <alignment horizontal="center" vertical="top" wrapText="1"/>
    </xf>
    <xf numFmtId="0" fontId="2" fillId="33" borderId="10" xfId="157" applyFont="1" applyFill="1" applyBorder="1" applyAlignment="1">
      <alignment horizontal="center" vertical="center" wrapText="1"/>
    </xf>
    <xf numFmtId="0" fontId="2" fillId="33" borderId="10" xfId="156" applyFont="1" applyFill="1" applyBorder="1" applyAlignment="1">
      <alignment horizontal="left" vertical="center" wrapText="1"/>
    </xf>
    <xf numFmtId="0" fontId="2" fillId="40" borderId="10" xfId="157" applyFont="1" applyFill="1" applyBorder="1" applyAlignment="1">
      <alignment horizontal="center" vertical="top" wrapText="1"/>
    </xf>
    <xf numFmtId="0" fontId="3" fillId="40" borderId="10" xfId="156" applyFont="1" applyFill="1" applyBorder="1" applyAlignment="1">
      <alignment horizontal="center" vertical="center" wrapText="1"/>
    </xf>
    <xf numFmtId="0" fontId="2" fillId="40" borderId="10" xfId="156" applyFont="1" applyFill="1" applyBorder="1" applyAlignment="1">
      <alignment horizontal="left" vertical="top" wrapText="1"/>
    </xf>
    <xf numFmtId="1" fontId="2" fillId="44" borderId="10" xfId="159" applyNumberFormat="1" applyFont="1" applyFill="1" applyBorder="1" applyAlignment="1">
      <alignment horizontal="right" vertical="center"/>
    </xf>
    <xf numFmtId="1" fontId="2" fillId="39" borderId="10" xfId="159" applyNumberFormat="1" applyFont="1" applyFill="1" applyBorder="1" applyAlignment="1">
      <alignment horizontal="right" vertical="center"/>
    </xf>
    <xf numFmtId="1" fontId="2" fillId="39" borderId="10" xfId="0" applyNumberFormat="1" applyFont="1" applyFill="1" applyBorder="1" applyAlignment="1">
      <alignment horizontal="right" vertical="distributed"/>
    </xf>
    <xf numFmtId="1" fontId="2" fillId="44" borderId="10" xfId="0" applyNumberFormat="1" applyFont="1" applyFill="1" applyBorder="1" applyAlignment="1">
      <alignment horizontal="right" vertical="distributed"/>
    </xf>
    <xf numFmtId="1" fontId="2" fillId="44" borderId="10" xfId="159" applyNumberFormat="1" applyFont="1" applyFill="1" applyBorder="1" applyAlignment="1">
      <alignment horizontal="right" vertical="center" wrapText="1"/>
    </xf>
    <xf numFmtId="1" fontId="2" fillId="39" borderId="10" xfId="159" applyNumberFormat="1" applyFont="1" applyFill="1" applyBorder="1" applyAlignment="1">
      <alignment horizontal="right" vertical="center" wrapText="1"/>
    </xf>
    <xf numFmtId="1" fontId="3" fillId="39" borderId="10" xfId="159" applyNumberFormat="1" applyFont="1" applyFill="1" applyBorder="1" applyAlignment="1">
      <alignment horizontal="right" vertical="center"/>
    </xf>
    <xf numFmtId="1" fontId="2" fillId="44" borderId="10" xfId="163" applyNumberFormat="1" applyFont="1" applyFill="1" applyBorder="1" applyAlignment="1">
      <alignment horizontal="right" wrapText="1"/>
    </xf>
    <xf numFmtId="1" fontId="2" fillId="44" borderId="10" xfId="159" applyNumberFormat="1" applyFont="1" applyFill="1" applyBorder="1" applyAlignment="1">
      <alignment horizontal="right"/>
    </xf>
    <xf numFmtId="1" fontId="53" fillId="39" borderId="10" xfId="0" applyNumberFormat="1" applyFont="1" applyFill="1" applyBorder="1" applyAlignment="1">
      <alignment horizontal="right" vertical="distributed"/>
    </xf>
    <xf numFmtId="1" fontId="3" fillId="43" borderId="25" xfId="159" applyNumberFormat="1" applyFont="1" applyFill="1" applyBorder="1" applyAlignment="1">
      <alignment horizontal="right" vertical="center"/>
    </xf>
    <xf numFmtId="0" fontId="2" fillId="0" borderId="10" xfId="160" applyFont="1" applyBorder="1" applyAlignment="1" applyProtection="1">
      <alignment horizontal="right"/>
      <protection locked="0"/>
    </xf>
    <xf numFmtId="0" fontId="2" fillId="0" borderId="10" xfId="160" applyFont="1" applyBorder="1" applyProtection="1">
      <protection locked="0"/>
    </xf>
    <xf numFmtId="0" fontId="2" fillId="0" borderId="10" xfId="160" applyFont="1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1" fontId="0" fillId="0" borderId="0" xfId="0" applyNumberFormat="1"/>
    <xf numFmtId="1" fontId="2" fillId="0" borderId="0" xfId="0" applyNumberFormat="1" applyFont="1" applyAlignment="1">
      <alignment horizontal="right"/>
    </xf>
    <xf numFmtId="1" fontId="0" fillId="0" borderId="10" xfId="0" applyNumberFormat="1" applyBorder="1"/>
    <xf numFmtId="0" fontId="2" fillId="0" borderId="36" xfId="0" applyFont="1" applyBorder="1" applyAlignment="1">
      <alignment horizontal="center" vertical="center" wrapText="1"/>
    </xf>
    <xf numFmtId="0" fontId="2" fillId="6" borderId="36" xfId="0" applyFont="1" applyFill="1" applyBorder="1"/>
    <xf numFmtId="0" fontId="2" fillId="0" borderId="36" xfId="0" applyFont="1" applyBorder="1"/>
    <xf numFmtId="0" fontId="2" fillId="45" borderId="36" xfId="0" applyFont="1" applyFill="1" applyBorder="1"/>
    <xf numFmtId="0" fontId="2" fillId="33" borderId="36" xfId="0" applyFont="1" applyFill="1" applyBorder="1"/>
    <xf numFmtId="0" fontId="3" fillId="6" borderId="36" xfId="0" applyFont="1" applyFill="1" applyBorder="1" applyAlignment="1">
      <alignment vertical="top" wrapText="1"/>
    </xf>
    <xf numFmtId="0" fontId="2" fillId="6" borderId="36" xfId="0" applyFont="1" applyFill="1" applyBorder="1" applyAlignment="1">
      <alignment horizontal="right" vertical="center" wrapText="1"/>
    </xf>
    <xf numFmtId="0" fontId="3" fillId="45" borderId="36" xfId="0" applyFont="1" applyFill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39" borderId="36" xfId="0" applyFont="1" applyFill="1" applyBorder="1" applyAlignment="1">
      <alignment horizontal="right" vertical="center"/>
    </xf>
    <xf numFmtId="0" fontId="3" fillId="6" borderId="36" xfId="0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right"/>
    </xf>
    <xf numFmtId="0" fontId="2" fillId="7" borderId="36" xfId="0" applyFont="1" applyFill="1" applyBorder="1" applyAlignment="1">
      <alignment horizontal="right" vertical="center"/>
    </xf>
    <xf numFmtId="0" fontId="2" fillId="7" borderId="36" xfId="0" applyFont="1" applyFill="1" applyBorder="1"/>
    <xf numFmtId="1" fontId="3" fillId="43" borderId="36" xfId="159" applyNumberFormat="1" applyFont="1" applyFill="1" applyBorder="1" applyAlignment="1">
      <alignment horizontal="center" vertical="center"/>
    </xf>
    <xf numFmtId="1" fontId="2" fillId="44" borderId="36" xfId="159" applyNumberFormat="1" applyFont="1" applyFill="1" applyBorder="1" applyAlignment="1">
      <alignment horizontal="right" vertical="center"/>
    </xf>
    <xf numFmtId="1" fontId="2" fillId="39" borderId="36" xfId="0" applyNumberFormat="1" applyFont="1" applyFill="1" applyBorder="1" applyAlignment="1">
      <alignment horizontal="right" vertical="distributed"/>
    </xf>
    <xf numFmtId="1" fontId="2" fillId="44" borderId="36" xfId="0" applyNumberFormat="1" applyFont="1" applyFill="1" applyBorder="1" applyAlignment="1">
      <alignment horizontal="right" vertical="distributed"/>
    </xf>
    <xf numFmtId="1" fontId="2" fillId="44" borderId="36" xfId="159" applyNumberFormat="1" applyFont="1" applyFill="1" applyBorder="1" applyAlignment="1">
      <alignment horizontal="right" vertical="center" wrapText="1"/>
    </xf>
    <xf numFmtId="1" fontId="2" fillId="39" borderId="36" xfId="159" applyNumberFormat="1" applyFont="1" applyFill="1" applyBorder="1" applyAlignment="1">
      <alignment horizontal="right" vertical="center"/>
    </xf>
    <xf numFmtId="1" fontId="2" fillId="39" borderId="36" xfId="159" applyNumberFormat="1" applyFont="1" applyFill="1" applyBorder="1" applyAlignment="1">
      <alignment horizontal="right" vertical="center" wrapText="1"/>
    </xf>
    <xf numFmtId="1" fontId="2" fillId="46" borderId="36" xfId="159" applyNumberFormat="1" applyFont="1" applyFill="1" applyBorder="1" applyAlignment="1">
      <alignment horizontal="right" vertical="center" wrapText="1"/>
    </xf>
    <xf numFmtId="1" fontId="3" fillId="39" borderId="36" xfId="159" applyNumberFormat="1" applyFont="1" applyFill="1" applyBorder="1" applyAlignment="1">
      <alignment horizontal="right" vertical="center"/>
    </xf>
    <xf numFmtId="1" fontId="2" fillId="46" borderId="36" xfId="0" applyNumberFormat="1" applyFont="1" applyFill="1" applyBorder="1" applyAlignment="1">
      <alignment horizontal="right" vertical="distributed"/>
    </xf>
    <xf numFmtId="49" fontId="2" fillId="39" borderId="36" xfId="0" applyNumberFormat="1" applyFont="1" applyFill="1" applyBorder="1" applyAlignment="1">
      <alignment vertical="distributed"/>
    </xf>
    <xf numFmtId="1" fontId="2" fillId="44" borderId="36" xfId="159" applyNumberFormat="1" applyFont="1" applyFill="1" applyBorder="1" applyAlignment="1">
      <alignment horizontal="right"/>
    </xf>
    <xf numFmtId="1" fontId="53" fillId="39" borderId="36" xfId="0" applyNumberFormat="1" applyFont="1" applyFill="1" applyBorder="1" applyAlignment="1">
      <alignment horizontal="right" vertical="distributed"/>
    </xf>
    <xf numFmtId="49" fontId="53" fillId="39" borderId="36" xfId="0" applyNumberFormat="1" applyFont="1" applyFill="1" applyBorder="1" applyAlignment="1">
      <alignment vertical="distributed"/>
    </xf>
    <xf numFmtId="0" fontId="2" fillId="39" borderId="36" xfId="159" applyFont="1" applyFill="1" applyBorder="1" applyAlignment="1">
      <alignment horizontal="left" vertical="center" wrapText="1"/>
    </xf>
    <xf numFmtId="49" fontId="2" fillId="38" borderId="36" xfId="159" applyNumberFormat="1" applyFont="1" applyFill="1" applyBorder="1" applyAlignment="1">
      <alignment horizontal="left" vertical="center" wrapText="1"/>
    </xf>
    <xf numFmtId="0" fontId="2" fillId="38" borderId="36" xfId="159" applyFont="1" applyFill="1" applyBorder="1" applyAlignment="1">
      <alignment horizontal="left" vertical="center" wrapText="1"/>
    </xf>
    <xf numFmtId="0" fontId="2" fillId="39" borderId="36" xfId="159" applyFont="1" applyFill="1" applyBorder="1" applyAlignment="1">
      <alignment horizontal="right" vertical="center" wrapText="1"/>
    </xf>
    <xf numFmtId="49" fontId="2" fillId="38" borderId="36" xfId="0" applyNumberFormat="1" applyFont="1" applyFill="1" applyBorder="1" applyAlignment="1">
      <alignment vertical="distributed"/>
    </xf>
    <xf numFmtId="0" fontId="2" fillId="39" borderId="36" xfId="0" applyFont="1" applyFill="1" applyBorder="1" applyAlignment="1">
      <alignment vertical="distributed"/>
    </xf>
    <xf numFmtId="0" fontId="3" fillId="45" borderId="36" xfId="0" applyFont="1" applyFill="1" applyBorder="1"/>
    <xf numFmtId="0" fontId="3" fillId="0" borderId="36" xfId="0" applyFont="1" applyBorder="1" applyAlignment="1">
      <alignment horizontal="right" vertical="center" wrapText="1"/>
    </xf>
    <xf numFmtId="0" fontId="2" fillId="45" borderId="36" xfId="0" applyFont="1" applyFill="1" applyBorder="1" applyAlignment="1">
      <alignment horizontal="right" vertical="center"/>
    </xf>
    <xf numFmtId="0" fontId="2" fillId="6" borderId="36" xfId="0" applyFont="1" applyFill="1" applyBorder="1" applyAlignment="1">
      <alignment horizontal="center" vertical="center" wrapText="1"/>
    </xf>
    <xf numFmtId="1" fontId="2" fillId="44" borderId="36" xfId="163" applyNumberFormat="1" applyFont="1" applyFill="1" applyBorder="1" applyAlignment="1">
      <alignment horizontal="right" wrapText="1"/>
    </xf>
    <xf numFmtId="0" fontId="2" fillId="45" borderId="36" xfId="0" applyFont="1" applyFill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33" borderId="36" xfId="0" applyFont="1" applyFill="1" applyBorder="1" applyAlignment="1">
      <alignment vertical="top" wrapText="1"/>
    </xf>
    <xf numFmtId="0" fontId="3" fillId="0" borderId="36" xfId="0" applyFont="1" applyBorder="1" applyAlignment="1">
      <alignment vertical="center" wrapText="1"/>
    </xf>
    <xf numFmtId="0" fontId="3" fillId="0" borderId="36" xfId="0" applyFont="1" applyBorder="1" applyAlignment="1">
      <alignment vertical="top" wrapText="1"/>
    </xf>
    <xf numFmtId="0" fontId="2" fillId="0" borderId="36" xfId="0" applyFont="1" applyBorder="1" applyAlignment="1">
      <alignment vertical="center" wrapText="1"/>
    </xf>
    <xf numFmtId="0" fontId="2" fillId="45" borderId="36" xfId="0" applyFont="1" applyFill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3" fillId="45" borderId="36" xfId="0" applyFont="1" applyFill="1" applyBorder="1" applyAlignment="1">
      <alignment horizontal="right" vertical="center" wrapText="1"/>
    </xf>
    <xf numFmtId="0" fontId="2" fillId="39" borderId="36" xfId="0" applyFont="1" applyFill="1" applyBorder="1" applyAlignment="1">
      <alignment horizontal="right" vertical="center" wrapText="1"/>
    </xf>
    <xf numFmtId="0" fontId="2" fillId="7" borderId="36" xfId="0" applyFont="1" applyFill="1" applyBorder="1" applyAlignment="1">
      <alignment horizontal="right" vertical="center" wrapText="1"/>
    </xf>
    <xf numFmtId="0" fontId="2" fillId="7" borderId="36" xfId="0" applyFont="1" applyFill="1" applyBorder="1" applyAlignment="1">
      <alignment vertical="center" wrapText="1"/>
    </xf>
    <xf numFmtId="0" fontId="2" fillId="45" borderId="36" xfId="0" applyFont="1" applyFill="1" applyBorder="1" applyAlignment="1">
      <alignment vertical="center"/>
    </xf>
    <xf numFmtId="0" fontId="2" fillId="33" borderId="36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7" fillId="33" borderId="36" xfId="0" applyFont="1" applyFill="1" applyBorder="1"/>
    <xf numFmtId="0" fontId="18" fillId="33" borderId="36" xfId="0" applyFont="1" applyFill="1" applyBorder="1" applyAlignment="1">
      <alignment horizontal="center" vertical="center"/>
    </xf>
    <xf numFmtId="1" fontId="3" fillId="43" borderId="36" xfId="159" applyNumberFormat="1" applyFont="1" applyFill="1" applyBorder="1" applyAlignment="1">
      <alignment horizontal="right" vertical="center"/>
    </xf>
    <xf numFmtId="49" fontId="2" fillId="39" borderId="36" xfId="159" applyNumberFormat="1" applyFont="1" applyFill="1" applyBorder="1" applyAlignment="1">
      <alignment horizontal="left" vertical="center" wrapText="1"/>
    </xf>
    <xf numFmtId="1" fontId="2" fillId="0" borderId="36" xfId="0" applyNumberFormat="1" applyFont="1" applyBorder="1" applyAlignment="1">
      <alignment horizontal="right" vertical="distributed"/>
    </xf>
    <xf numFmtId="0" fontId="61" fillId="0" borderId="37" xfId="163" applyFont="1" applyBorder="1"/>
    <xf numFmtId="0" fontId="61" fillId="0" borderId="37" xfId="161" applyFont="1" applyBorder="1"/>
    <xf numFmtId="0" fontId="62" fillId="0" borderId="37" xfId="163" applyFont="1" applyBorder="1"/>
    <xf numFmtId="0" fontId="61" fillId="0" borderId="37" xfId="160" applyFont="1" applyBorder="1" applyAlignment="1" applyProtection="1">
      <alignment horizontal="right"/>
      <protection locked="0"/>
    </xf>
    <xf numFmtId="0" fontId="61" fillId="0" borderId="37" xfId="16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37" xfId="0" applyFont="1" applyBorder="1"/>
    <xf numFmtId="0" fontId="2" fillId="6" borderId="37" xfId="0" applyFont="1" applyFill="1" applyBorder="1"/>
    <xf numFmtId="0" fontId="2" fillId="7" borderId="37" xfId="0" applyFont="1" applyFill="1" applyBorder="1"/>
    <xf numFmtId="0" fontId="2" fillId="39" borderId="37" xfId="0" applyFont="1" applyFill="1" applyBorder="1"/>
    <xf numFmtId="0" fontId="3" fillId="0" borderId="37" xfId="0" applyFont="1" applyBorder="1" applyAlignment="1">
      <alignment horizontal="center" vertical="center" wrapText="1"/>
    </xf>
    <xf numFmtId="49" fontId="3" fillId="48" borderId="37" xfId="159" applyNumberFormat="1" applyFont="1" applyFill="1" applyBorder="1" applyAlignment="1">
      <alignment horizontal="center" vertical="center"/>
    </xf>
    <xf numFmtId="0" fontId="3" fillId="48" borderId="37" xfId="159" applyFont="1" applyFill="1" applyBorder="1" applyAlignment="1">
      <alignment horizontal="center" vertical="center"/>
    </xf>
    <xf numFmtId="49" fontId="2" fillId="49" borderId="37" xfId="159" applyNumberFormat="1" applyFont="1" applyFill="1" applyBorder="1" applyAlignment="1">
      <alignment horizontal="left" vertical="center" wrapText="1"/>
    </xf>
    <xf numFmtId="0" fontId="3" fillId="49" borderId="37" xfId="159" applyFont="1" applyFill="1" applyBorder="1" applyAlignment="1">
      <alignment horizontal="left" vertical="center" wrapText="1"/>
    </xf>
    <xf numFmtId="49" fontId="2" fillId="0" borderId="37" xfId="159" applyNumberFormat="1" applyFont="1" applyBorder="1" applyAlignment="1">
      <alignment horizontal="left" vertical="center" wrapText="1"/>
    </xf>
    <xf numFmtId="0" fontId="2" fillId="0" borderId="37" xfId="159" applyFont="1" applyBorder="1" applyAlignment="1">
      <alignment horizontal="left" vertical="center" wrapText="1"/>
    </xf>
    <xf numFmtId="49" fontId="2" fillId="0" borderId="37" xfId="0" applyNumberFormat="1" applyFont="1" applyBorder="1" applyAlignment="1">
      <alignment vertical="distributed"/>
    </xf>
    <xf numFmtId="0" fontId="2" fillId="0" borderId="37" xfId="0" applyFont="1" applyBorder="1" applyAlignment="1">
      <alignment horizontal="left" vertical="center" wrapText="1"/>
    </xf>
    <xf numFmtId="0" fontId="2" fillId="39" borderId="37" xfId="159" applyFont="1" applyFill="1" applyBorder="1" applyAlignment="1">
      <alignment horizontal="left" vertical="center" wrapText="1"/>
    </xf>
    <xf numFmtId="49" fontId="3" fillId="49" borderId="37" xfId="159" applyNumberFormat="1" applyFont="1" applyFill="1" applyBorder="1" applyAlignment="1">
      <alignment horizontal="left" vertical="center" wrapText="1"/>
    </xf>
    <xf numFmtId="49" fontId="2" fillId="39" borderId="37" xfId="159" applyNumberFormat="1" applyFont="1" applyFill="1" applyBorder="1" applyAlignment="1">
      <alignment horizontal="left" vertical="center" wrapText="1"/>
    </xf>
    <xf numFmtId="49" fontId="52" fillId="0" borderId="37" xfId="159" applyNumberFormat="1" applyFont="1" applyBorder="1" applyAlignment="1">
      <alignment horizontal="left" vertical="center" wrapText="1"/>
    </xf>
    <xf numFmtId="0" fontId="52" fillId="39" borderId="37" xfId="0" applyFont="1" applyFill="1" applyBorder="1" applyAlignment="1">
      <alignment horizontal="left" vertical="center" wrapText="1"/>
    </xf>
    <xf numFmtId="49" fontId="2" fillId="48" borderId="38" xfId="0" applyNumberFormat="1" applyFont="1" applyFill="1" applyBorder="1" applyAlignment="1">
      <alignment vertical="distributed"/>
    </xf>
    <xf numFmtId="0" fontId="3" fillId="48" borderId="38" xfId="159" applyFont="1" applyFill="1" applyBorder="1" applyAlignment="1">
      <alignment horizontal="left" vertical="center" wrapText="1"/>
    </xf>
    <xf numFmtId="1" fontId="3" fillId="48" borderId="37" xfId="159" applyNumberFormat="1" applyFont="1" applyFill="1" applyBorder="1" applyAlignment="1">
      <alignment horizontal="center" vertical="center"/>
    </xf>
    <xf numFmtId="1" fontId="3" fillId="0" borderId="0" xfId="159" applyNumberFormat="1" applyFont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49" fontId="2" fillId="43" borderId="37" xfId="159" applyNumberFormat="1" applyFont="1" applyFill="1" applyBorder="1" applyAlignment="1">
      <alignment horizontal="center" vertical="center" wrapText="1"/>
    </xf>
    <xf numFmtId="0" fontId="3" fillId="43" borderId="37" xfId="159" applyFont="1" applyFill="1" applyBorder="1" applyAlignment="1">
      <alignment horizontal="center" vertical="center" wrapText="1"/>
    </xf>
    <xf numFmtId="49" fontId="52" fillId="43" borderId="37" xfId="159" applyNumberFormat="1" applyFont="1" applyFill="1" applyBorder="1" applyAlignment="1">
      <alignment horizontal="left" vertical="center" wrapText="1"/>
    </xf>
    <xf numFmtId="0" fontId="52" fillId="43" borderId="37" xfId="0" applyFont="1" applyFill="1" applyBorder="1" applyAlignment="1">
      <alignment horizontal="left" vertical="center" wrapText="1"/>
    </xf>
    <xf numFmtId="49" fontId="2" fillId="43" borderId="37" xfId="0" applyNumberFormat="1" applyFont="1" applyFill="1" applyBorder="1" applyAlignment="1">
      <alignment vertical="distributed"/>
    </xf>
    <xf numFmtId="49" fontId="2" fillId="43" borderId="37" xfId="159" applyNumberFormat="1" applyFont="1" applyFill="1" applyBorder="1" applyAlignment="1">
      <alignment horizontal="left" vertical="center" wrapText="1"/>
    </xf>
    <xf numFmtId="0" fontId="2" fillId="43" borderId="37" xfId="159" applyFont="1" applyFill="1" applyBorder="1" applyAlignment="1">
      <alignment horizontal="left" vertical="center" wrapText="1"/>
    </xf>
    <xf numFmtId="49" fontId="2" fillId="39" borderId="37" xfId="0" applyNumberFormat="1" applyFont="1" applyFill="1" applyBorder="1" applyAlignment="1">
      <alignment vertical="distributed"/>
    </xf>
    <xf numFmtId="0" fontId="2" fillId="43" borderId="37" xfId="159" applyFont="1" applyFill="1" applyBorder="1"/>
    <xf numFmtId="0" fontId="2" fillId="43" borderId="37" xfId="159" applyFont="1" applyFill="1" applyBorder="1" applyAlignment="1">
      <alignment horizontal="left" vertical="center"/>
    </xf>
    <xf numFmtId="49" fontId="53" fillId="39" borderId="37" xfId="0" applyNumberFormat="1" applyFont="1" applyFill="1" applyBorder="1" applyAlignment="1">
      <alignment vertical="distributed"/>
    </xf>
    <xf numFmtId="49" fontId="2" fillId="43" borderId="38" xfId="0" applyNumberFormat="1" applyFont="1" applyFill="1" applyBorder="1" applyAlignment="1">
      <alignment vertical="distributed"/>
    </xf>
    <xf numFmtId="0" fontId="2" fillId="43" borderId="38" xfId="159" applyFont="1" applyFill="1" applyBorder="1" applyAlignment="1">
      <alignment horizontal="left" vertical="center" wrapText="1"/>
    </xf>
    <xf numFmtId="49" fontId="2" fillId="39" borderId="38" xfId="0" applyNumberFormat="1" applyFont="1" applyFill="1" applyBorder="1" applyAlignment="1">
      <alignment vertical="distributed"/>
    </xf>
    <xf numFmtId="0" fontId="2" fillId="39" borderId="38" xfId="159" applyFont="1" applyFill="1" applyBorder="1" applyAlignment="1">
      <alignment horizontal="left" vertical="center" wrapText="1"/>
    </xf>
    <xf numFmtId="0" fontId="23" fillId="0" borderId="0" xfId="131" applyFont="1" applyAlignment="1" applyProtection="1"/>
    <xf numFmtId="0" fontId="8" fillId="0" borderId="0" xfId="131" applyFont="1"/>
    <xf numFmtId="0" fontId="5" fillId="0" borderId="0" xfId="0" applyFont="1" applyAlignment="1">
      <alignment horizontal="right"/>
    </xf>
    <xf numFmtId="0" fontId="5" fillId="0" borderId="3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7" fillId="38" borderId="3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4" fillId="42" borderId="39" xfId="0" applyFont="1" applyFill="1" applyBorder="1" applyAlignment="1">
      <alignment horizontal="center" vertical="center"/>
    </xf>
    <xf numFmtId="0" fontId="24" fillId="42" borderId="39" xfId="147" applyFont="1" applyFill="1" applyBorder="1" applyAlignment="1">
      <alignment horizontal="left" vertical="center" wrapText="1"/>
    </xf>
    <xf numFmtId="0" fontId="5" fillId="42" borderId="39" xfId="0" applyFont="1" applyFill="1" applyBorder="1" applyAlignment="1">
      <alignment horizontal="right"/>
    </xf>
    <xf numFmtId="0" fontId="24" fillId="0" borderId="39" xfId="0" applyFont="1" applyBorder="1" applyAlignment="1">
      <alignment horizontal="center" vertical="center"/>
    </xf>
    <xf numFmtId="0" fontId="24" fillId="0" borderId="39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right"/>
    </xf>
    <xf numFmtId="0" fontId="63" fillId="42" borderId="39" xfId="0" applyFont="1" applyFill="1" applyBorder="1" applyAlignment="1" applyProtection="1">
      <alignment horizontal="left" vertical="top" wrapText="1" readingOrder="1"/>
      <protection locked="0"/>
    </xf>
    <xf numFmtId="0" fontId="24" fillId="0" borderId="39" xfId="157" applyFont="1" applyBorder="1" applyAlignment="1">
      <alignment horizontal="center" vertical="center" wrapText="1"/>
    </xf>
    <xf numFmtId="0" fontId="24" fillId="0" borderId="39" xfId="156" applyFont="1" applyBorder="1" applyAlignment="1">
      <alignment horizontal="left" vertical="top" wrapText="1"/>
    </xf>
    <xf numFmtId="0" fontId="5" fillId="0" borderId="39" xfId="0" applyFont="1" applyBorder="1" applyAlignment="1">
      <alignment horizontal="right" vertical="center"/>
    </xf>
    <xf numFmtId="0" fontId="24" fillId="0" borderId="39" xfId="177" applyFont="1" applyBorder="1" applyAlignment="1">
      <alignment horizontal="center" vertical="center"/>
    </xf>
    <xf numFmtId="0" fontId="24" fillId="0" borderId="39" xfId="177" applyFont="1" applyBorder="1" applyAlignment="1">
      <alignment horizontal="left" vertical="center" wrapText="1"/>
    </xf>
    <xf numFmtId="0" fontId="24" fillId="0" borderId="30" xfId="177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0" borderId="39" xfId="0" applyFont="1" applyBorder="1" applyAlignment="1">
      <alignment horizontal="left" vertical="center" wrapText="1"/>
    </xf>
    <xf numFmtId="0" fontId="64" fillId="0" borderId="39" xfId="0" applyFont="1" applyBorder="1" applyAlignment="1">
      <alignment horizontal="left" vertical="center"/>
    </xf>
    <xf numFmtId="0" fontId="24" fillId="0" borderId="39" xfId="147" applyFont="1" applyBorder="1" applyAlignment="1">
      <alignment horizontal="left" vertical="center" wrapText="1"/>
    </xf>
    <xf numFmtId="0" fontId="24" fillId="0" borderId="39" xfId="0" applyFont="1" applyBorder="1" applyAlignment="1">
      <alignment vertical="top" wrapText="1"/>
    </xf>
    <xf numFmtId="0" fontId="24" fillId="0" borderId="39" xfId="0" applyFont="1" applyBorder="1"/>
    <xf numFmtId="0" fontId="5" fillId="0" borderId="39" xfId="0" applyFont="1" applyBorder="1" applyAlignment="1">
      <alignment horizontal="right" vertical="center" wrapText="1"/>
    </xf>
    <xf numFmtId="0" fontId="5" fillId="0" borderId="39" xfId="0" applyFont="1" applyBorder="1"/>
    <xf numFmtId="0" fontId="5" fillId="0" borderId="39" xfId="0" applyFont="1" applyBorder="1" applyAlignment="1">
      <alignment horizontal="left" vertical="center" wrapText="1"/>
    </xf>
    <xf numFmtId="0" fontId="8" fillId="42" borderId="39" xfId="0" applyFont="1" applyFill="1" applyBorder="1"/>
    <xf numFmtId="0" fontId="2" fillId="6" borderId="39" xfId="0" applyFont="1" applyFill="1" applyBorder="1"/>
    <xf numFmtId="0" fontId="2" fillId="0" borderId="39" xfId="0" applyFont="1" applyBorder="1"/>
    <xf numFmtId="0" fontId="2" fillId="33" borderId="39" xfId="0" applyFont="1" applyFill="1" applyBorder="1"/>
    <xf numFmtId="2" fontId="2" fillId="6" borderId="10" xfId="0" applyNumberFormat="1" applyFont="1" applyFill="1" applyBorder="1"/>
    <xf numFmtId="2" fontId="2" fillId="0" borderId="0" xfId="0" applyNumberFormat="1" applyFont="1"/>
    <xf numFmtId="0" fontId="3" fillId="6" borderId="39" xfId="0" applyFont="1" applyFill="1" applyBorder="1" applyAlignment="1">
      <alignment vertical="top" wrapText="1"/>
    </xf>
    <xf numFmtId="0" fontId="3" fillId="0" borderId="39" xfId="0" applyFont="1" applyBorder="1" applyAlignment="1">
      <alignment horizontal="right" vertical="center"/>
    </xf>
    <xf numFmtId="0" fontId="3" fillId="33" borderId="39" xfId="0" applyFont="1" applyFill="1" applyBorder="1"/>
    <xf numFmtId="2" fontId="3" fillId="6" borderId="10" xfId="0" applyNumberFormat="1" applyFont="1" applyFill="1" applyBorder="1" applyAlignment="1">
      <alignment vertical="top" wrapText="1"/>
    </xf>
    <xf numFmtId="2" fontId="2" fillId="33" borderId="37" xfId="0" applyNumberFormat="1" applyFont="1" applyFill="1" applyBorder="1" applyAlignment="1">
      <alignment vertical="top" wrapText="1"/>
    </xf>
    <xf numFmtId="0" fontId="3" fillId="0" borderId="39" xfId="0" applyFont="1" applyBorder="1" applyAlignment="1">
      <alignment horizontal="right" vertical="center" wrapText="1"/>
    </xf>
    <xf numFmtId="2" fontId="2" fillId="47" borderId="37" xfId="0" applyNumberFormat="1" applyFont="1" applyFill="1" applyBorder="1" applyAlignment="1">
      <alignment horizontal="right" vertical="center" wrapText="1"/>
    </xf>
    <xf numFmtId="2" fontId="2" fillId="0" borderId="37" xfId="0" applyNumberFormat="1" applyFont="1" applyBorder="1" applyAlignment="1">
      <alignment horizontal="right" vertical="center" wrapText="1"/>
    </xf>
    <xf numFmtId="2" fontId="2" fillId="0" borderId="37" xfId="0" applyNumberFormat="1" applyFont="1" applyBorder="1" applyAlignment="1">
      <alignment horizontal="right" vertical="center"/>
    </xf>
    <xf numFmtId="2" fontId="2" fillId="47" borderId="37" xfId="0" applyNumberFormat="1" applyFont="1" applyFill="1" applyBorder="1" applyAlignment="1">
      <alignment horizontal="right" vertical="center"/>
    </xf>
    <xf numFmtId="2" fontId="3" fillId="47" borderId="37" xfId="0" applyNumberFormat="1" applyFont="1" applyFill="1" applyBorder="1" applyAlignment="1">
      <alignment horizontal="right" vertical="center" wrapText="1"/>
    </xf>
    <xf numFmtId="2" fontId="2" fillId="39" borderId="37" xfId="0" applyNumberFormat="1" applyFont="1" applyFill="1" applyBorder="1" applyAlignment="1">
      <alignment horizontal="right" vertical="center" wrapText="1"/>
    </xf>
    <xf numFmtId="2" fontId="3" fillId="6" borderId="10" xfId="0" applyNumberFormat="1" applyFont="1" applyFill="1" applyBorder="1" applyAlignment="1">
      <alignment horizontal="right" vertical="center" wrapText="1"/>
    </xf>
    <xf numFmtId="2" fontId="3" fillId="0" borderId="37" xfId="0" applyNumberFormat="1" applyFont="1" applyBorder="1" applyAlignment="1">
      <alignment horizontal="right" vertical="center" wrapText="1"/>
    </xf>
    <xf numFmtId="2" fontId="3" fillId="47" borderId="37" xfId="0" applyNumberFormat="1" applyFont="1" applyFill="1" applyBorder="1" applyAlignment="1">
      <alignment horizontal="right" vertical="center"/>
    </xf>
    <xf numFmtId="2" fontId="2" fillId="39" borderId="37" xfId="0" applyNumberFormat="1" applyFont="1" applyFill="1" applyBorder="1" applyAlignment="1">
      <alignment horizontal="right" vertical="center"/>
    </xf>
    <xf numFmtId="2" fontId="2" fillId="7" borderId="37" xfId="0" applyNumberFormat="1" applyFont="1" applyFill="1" applyBorder="1" applyAlignment="1">
      <alignment horizontal="right" vertical="center"/>
    </xf>
    <xf numFmtId="2" fontId="3" fillId="0" borderId="0" xfId="0" applyNumberFormat="1" applyFont="1"/>
    <xf numFmtId="2" fontId="2" fillId="0" borderId="0" xfId="0" applyNumberFormat="1" applyFont="1" applyBorder="1" applyAlignment="1">
      <alignment horizontal="right" vertical="center" wrapText="1"/>
    </xf>
    <xf numFmtId="0" fontId="3" fillId="6" borderId="39" xfId="0" applyFont="1" applyFill="1" applyBorder="1" applyAlignment="1">
      <alignment horizontal="right" vertical="center" wrapText="1"/>
    </xf>
    <xf numFmtId="0" fontId="2" fillId="0" borderId="39" xfId="0" applyFont="1" applyBorder="1" applyAlignment="1">
      <alignment horizontal="right"/>
    </xf>
    <xf numFmtId="2" fontId="2" fillId="50" borderId="37" xfId="0" applyNumberFormat="1" applyFont="1" applyFill="1" applyBorder="1" applyAlignment="1">
      <alignment horizontal="right" vertical="center" wrapText="1"/>
    </xf>
    <xf numFmtId="0" fontId="2" fillId="6" borderId="39" xfId="0" applyFont="1" applyFill="1" applyBorder="1" applyAlignment="1">
      <alignment horizontal="right" vertical="center" wrapText="1"/>
    </xf>
    <xf numFmtId="2" fontId="2" fillId="0" borderId="37" xfId="0" applyNumberFormat="1" applyFont="1" applyBorder="1"/>
    <xf numFmtId="2" fontId="2" fillId="0" borderId="0" xfId="0" applyNumberFormat="1" applyFont="1" applyBorder="1"/>
    <xf numFmtId="2" fontId="2" fillId="0" borderId="39" xfId="0" applyNumberFormat="1" applyFont="1" applyBorder="1"/>
    <xf numFmtId="0" fontId="2" fillId="33" borderId="39" xfId="0" applyFont="1" applyFill="1" applyBorder="1" applyAlignment="1">
      <alignment vertical="center"/>
    </xf>
    <xf numFmtId="2" fontId="2" fillId="33" borderId="0" xfId="0" applyNumberFormat="1" applyFont="1" applyFill="1" applyBorder="1" applyAlignment="1">
      <alignment horizontal="right" vertical="center"/>
    </xf>
    <xf numFmtId="0" fontId="2" fillId="7" borderId="39" xfId="0" applyFont="1" applyFill="1" applyBorder="1"/>
    <xf numFmtId="2" fontId="2" fillId="0" borderId="37" xfId="0" applyNumberFormat="1" applyFont="1" applyFill="1" applyBorder="1" applyAlignment="1">
      <alignment horizontal="right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2" fontId="2" fillId="39" borderId="0" xfId="0" applyNumberFormat="1" applyFont="1" applyFill="1" applyBorder="1" applyAlignment="1">
      <alignment horizontal="right" vertical="distributed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45" borderId="39" xfId="0" applyFont="1" applyFill="1" applyBorder="1"/>
    <xf numFmtId="0" fontId="3" fillId="45" borderId="39" xfId="0" applyFont="1" applyFill="1" applyBorder="1"/>
    <xf numFmtId="0" fontId="2" fillId="0" borderId="39" xfId="0" applyFont="1" applyBorder="1" applyAlignment="1">
      <alignment horizontal="right" vertical="center"/>
    </xf>
    <xf numFmtId="0" fontId="2" fillId="45" borderId="39" xfId="0" applyFont="1" applyFill="1" applyBorder="1" applyAlignment="1">
      <alignment horizontal="right" vertical="center"/>
    </xf>
    <xf numFmtId="0" fontId="3" fillId="45" borderId="39" xfId="0" applyFont="1" applyFill="1" applyBorder="1" applyAlignment="1">
      <alignment horizontal="right" vertical="center"/>
    </xf>
    <xf numFmtId="0" fontId="2" fillId="39" borderId="39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0" fontId="2" fillId="7" borderId="39" xfId="0" applyFont="1" applyFill="1" applyBorder="1" applyAlignment="1">
      <alignment horizontal="right" vertical="center"/>
    </xf>
    <xf numFmtId="0" fontId="2" fillId="33" borderId="39" xfId="0" applyFont="1" applyFill="1" applyBorder="1" applyAlignment="1">
      <alignment horizontal="right" vertical="center"/>
    </xf>
    <xf numFmtId="0" fontId="2" fillId="39" borderId="39" xfId="0" applyFont="1" applyFill="1" applyBorder="1" applyAlignment="1">
      <alignment vertical="distributed"/>
    </xf>
    <xf numFmtId="49" fontId="53" fillId="39" borderId="39" xfId="0" applyNumberFormat="1" applyFont="1" applyFill="1" applyBorder="1" applyAlignment="1">
      <alignment vertical="distributed"/>
    </xf>
    <xf numFmtId="0" fontId="2" fillId="0" borderId="39" xfId="0" applyFont="1" applyFill="1" applyBorder="1"/>
    <xf numFmtId="2" fontId="2" fillId="47" borderId="37" xfId="0" applyNumberFormat="1" applyFont="1" applyFill="1" applyBorder="1"/>
    <xf numFmtId="0" fontId="2" fillId="0" borderId="0" xfId="0" applyFont="1" applyFill="1" applyAlignment="1">
      <alignment horizontal="left"/>
    </xf>
    <xf numFmtId="2" fontId="2" fillId="33" borderId="37" xfId="0" applyNumberFormat="1" applyFont="1" applyFill="1" applyBorder="1"/>
    <xf numFmtId="2" fontId="2" fillId="33" borderId="0" xfId="0" applyNumberFormat="1" applyFont="1" applyFill="1" applyBorder="1"/>
    <xf numFmtId="1" fontId="2" fillId="0" borderId="0" xfId="0" applyNumberFormat="1" applyFont="1" applyFill="1"/>
    <xf numFmtId="1" fontId="3" fillId="0" borderId="0" xfId="0" applyNumberFormat="1" applyFont="1"/>
    <xf numFmtId="1" fontId="2" fillId="0" borderId="0" xfId="0" applyNumberFormat="1" applyFont="1"/>
    <xf numFmtId="0" fontId="2" fillId="33" borderId="3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39" borderId="37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2" fontId="3" fillId="0" borderId="37" xfId="0" applyNumberFormat="1" applyFont="1" applyBorder="1" applyAlignment="1">
      <alignment vertical="center" wrapText="1"/>
    </xf>
    <xf numFmtId="2" fontId="2" fillId="0" borderId="37" xfId="0" applyNumberFormat="1" applyFont="1" applyBorder="1" applyAlignment="1">
      <alignment vertical="top" wrapText="1"/>
    </xf>
    <xf numFmtId="2" fontId="2" fillId="47" borderId="37" xfId="0" applyNumberFormat="1" applyFont="1" applyFill="1" applyBorder="1" applyAlignment="1">
      <alignment vertical="top" wrapText="1"/>
    </xf>
    <xf numFmtId="2" fontId="3" fillId="47" borderId="37" xfId="0" applyNumberFormat="1" applyFont="1" applyFill="1" applyBorder="1" applyAlignment="1">
      <alignment vertical="top" wrapText="1"/>
    </xf>
    <xf numFmtId="2" fontId="3" fillId="0" borderId="37" xfId="0" applyNumberFormat="1" applyFont="1" applyBorder="1" applyAlignment="1">
      <alignment vertical="top" wrapText="1"/>
    </xf>
    <xf numFmtId="2" fontId="2" fillId="0" borderId="37" xfId="0" applyNumberFormat="1" applyFont="1" applyBorder="1" applyAlignment="1">
      <alignment vertical="center" wrapText="1"/>
    </xf>
    <xf numFmtId="2" fontId="3" fillId="6" borderId="10" xfId="0" applyNumberFormat="1" applyFont="1" applyFill="1" applyBorder="1"/>
    <xf numFmtId="0" fontId="17" fillId="0" borderId="0" xfId="0" applyFont="1"/>
    <xf numFmtId="0" fontId="2" fillId="0" borderId="39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2" fontId="2" fillId="6" borderId="10" xfId="0" applyNumberFormat="1" applyFont="1" applyFill="1" applyBorder="1" applyAlignment="1">
      <alignment vertical="center"/>
    </xf>
    <xf numFmtId="0" fontId="3" fillId="33" borderId="10" xfId="0" applyFont="1" applyFill="1" applyBorder="1" applyAlignment="1">
      <alignment horizontal="left" vertical="center"/>
    </xf>
    <xf numFmtId="0" fontId="3" fillId="45" borderId="10" xfId="0" applyFont="1" applyFill="1" applyBorder="1" applyAlignment="1">
      <alignment horizontal="left" vertical="center"/>
    </xf>
    <xf numFmtId="0" fontId="2" fillId="33" borderId="10" xfId="0" applyFont="1" applyFill="1" applyBorder="1" applyAlignment="1">
      <alignment horizontal="left" vertical="center"/>
    </xf>
    <xf numFmtId="0" fontId="2" fillId="39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5" borderId="39" xfId="0" applyFont="1" applyFill="1" applyBorder="1" applyAlignment="1">
      <alignment horizontal="right"/>
    </xf>
    <xf numFmtId="0" fontId="2" fillId="45" borderId="39" xfId="0" applyFont="1" applyFill="1" applyBorder="1" applyAlignment="1">
      <alignment horizontal="right"/>
    </xf>
    <xf numFmtId="0" fontId="2" fillId="7" borderId="39" xfId="0" applyFont="1" applyFill="1" applyBorder="1" applyAlignment="1">
      <alignment horizontal="right"/>
    </xf>
    <xf numFmtId="49" fontId="2" fillId="0" borderId="0" xfId="0" applyNumberFormat="1" applyFont="1" applyFill="1" applyBorder="1"/>
    <xf numFmtId="0" fontId="66" fillId="0" borderId="0" xfId="0" applyFont="1" applyFill="1" applyBorder="1"/>
    <xf numFmtId="0" fontId="66" fillId="0" borderId="0" xfId="0" applyFont="1"/>
    <xf numFmtId="0" fontId="66" fillId="0" borderId="0" xfId="0" applyFont="1" applyFill="1"/>
    <xf numFmtId="0" fontId="2" fillId="0" borderId="37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right"/>
    </xf>
    <xf numFmtId="2" fontId="3" fillId="50" borderId="37" xfId="0" applyNumberFormat="1" applyFont="1" applyFill="1" applyBorder="1" applyAlignment="1">
      <alignment horizontal="right" vertical="center" wrapText="1"/>
    </xf>
    <xf numFmtId="0" fontId="65" fillId="0" borderId="0" xfId="0" applyFont="1" applyFill="1" applyAlignment="1">
      <alignment horizontal="left" vertical="center"/>
    </xf>
    <xf numFmtId="2" fontId="2" fillId="0" borderId="37" xfId="0" applyNumberFormat="1" applyFont="1" applyBorder="1" applyAlignment="1">
      <alignment horizontal="right"/>
    </xf>
    <xf numFmtId="2" fontId="2" fillId="0" borderId="39" xfId="0" applyNumberFormat="1" applyFont="1" applyBorder="1" applyAlignment="1">
      <alignment horizontal="right" vertical="center" wrapText="1"/>
    </xf>
    <xf numFmtId="0" fontId="2" fillId="0" borderId="39" xfId="0" applyFont="1" applyFill="1" applyBorder="1" applyAlignment="1">
      <alignment horizontal="left" vertical="center"/>
    </xf>
    <xf numFmtId="2" fontId="2" fillId="6" borderId="39" xfId="0" applyNumberFormat="1" applyFont="1" applyFill="1" applyBorder="1" applyAlignment="1">
      <alignment horizontal="right" vertical="center" wrapText="1"/>
    </xf>
    <xf numFmtId="2" fontId="2" fillId="7" borderId="39" xfId="0" applyNumberFormat="1" applyFont="1" applyFill="1" applyBorder="1" applyAlignment="1">
      <alignment horizontal="right" vertical="center" wrapText="1"/>
    </xf>
    <xf numFmtId="2" fontId="2" fillId="7" borderId="37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6" borderId="39" xfId="0" applyFont="1" applyFill="1" applyBorder="1" applyAlignment="1">
      <alignment horizontal="right"/>
    </xf>
    <xf numFmtId="0" fontId="3" fillId="6" borderId="36" xfId="0" applyFont="1" applyFill="1" applyBorder="1" applyAlignment="1">
      <alignment horizontal="right"/>
    </xf>
    <xf numFmtId="2" fontId="3" fillId="6" borderId="10" xfId="0" applyNumberFormat="1" applyFont="1" applyFill="1" applyBorder="1" applyAlignment="1">
      <alignment horizontal="right"/>
    </xf>
    <xf numFmtId="0" fontId="17" fillId="0" borderId="0" xfId="0" applyFont="1" applyFill="1"/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67" fillId="0" borderId="0" xfId="0" applyFont="1" applyFill="1" applyBorder="1"/>
    <xf numFmtId="49" fontId="67" fillId="0" borderId="0" xfId="0" applyNumberFormat="1" applyFont="1" applyFill="1" applyBorder="1"/>
    <xf numFmtId="0" fontId="67" fillId="0" borderId="0" xfId="0" applyFont="1"/>
    <xf numFmtId="0" fontId="2" fillId="0" borderId="0" xfId="0" applyFont="1" applyFill="1" applyBorder="1" applyAlignment="1">
      <alignment horizontal="left" indent="2"/>
    </xf>
    <xf numFmtId="49" fontId="2" fillId="0" borderId="0" xfId="0" applyNumberFormat="1" applyFont="1" applyFill="1" applyBorder="1" applyAlignment="1">
      <alignment horizontal="left" indent="2"/>
    </xf>
    <xf numFmtId="0" fontId="2" fillId="0" borderId="39" xfId="0" applyFont="1" applyFill="1" applyBorder="1" applyAlignment="1">
      <alignment vertical="center"/>
    </xf>
    <xf numFmtId="0" fontId="3" fillId="45" borderId="36" xfId="0" applyFont="1" applyFill="1" applyBorder="1" applyAlignment="1">
      <alignment vertical="center"/>
    </xf>
    <xf numFmtId="0" fontId="3" fillId="6" borderId="36" xfId="0" applyFont="1" applyFill="1" applyBorder="1" applyAlignment="1">
      <alignment vertical="center"/>
    </xf>
    <xf numFmtId="0" fontId="16" fillId="0" borderId="0" xfId="0" applyFont="1" applyFill="1"/>
    <xf numFmtId="0" fontId="3" fillId="45" borderId="39" xfId="0" applyFont="1" applyFill="1" applyBorder="1" applyAlignment="1">
      <alignment vertical="center"/>
    </xf>
    <xf numFmtId="2" fontId="2" fillId="33" borderId="37" xfId="0" applyNumberFormat="1" applyFont="1" applyFill="1" applyBorder="1" applyAlignment="1">
      <alignment vertical="center"/>
    </xf>
    <xf numFmtId="2" fontId="3" fillId="47" borderId="37" xfId="0" applyNumberFormat="1" applyFont="1" applyFill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3" fillId="6" borderId="39" xfId="0" applyFont="1" applyFill="1" applyBorder="1" applyAlignment="1">
      <alignment vertical="center"/>
    </xf>
    <xf numFmtId="2" fontId="3" fillId="6" borderId="37" xfId="0" applyNumberFormat="1" applyFont="1" applyFill="1" applyBorder="1" applyAlignment="1">
      <alignment vertical="center"/>
    </xf>
    <xf numFmtId="0" fontId="2" fillId="45" borderId="39" xfId="0" applyFont="1" applyFill="1" applyBorder="1" applyAlignment="1">
      <alignment vertical="center"/>
    </xf>
    <xf numFmtId="2" fontId="2" fillId="47" borderId="37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33" borderId="0" xfId="0" applyNumberFormat="1" applyFont="1" applyFill="1" applyBorder="1" applyAlignment="1">
      <alignment vertical="center"/>
    </xf>
    <xf numFmtId="0" fontId="2" fillId="6" borderId="37" xfId="0" applyFont="1" applyFill="1" applyBorder="1" applyAlignment="1">
      <alignment horizontal="center" vertical="center"/>
    </xf>
    <xf numFmtId="2" fontId="2" fillId="6" borderId="37" xfId="0" applyNumberFormat="1" applyFont="1" applyFill="1" applyBorder="1" applyAlignment="1">
      <alignment horizontal="center" vertical="center" wrapText="1"/>
    </xf>
    <xf numFmtId="0" fontId="2" fillId="33" borderId="39" xfId="0" applyFont="1" applyFill="1" applyBorder="1" applyAlignment="1"/>
    <xf numFmtId="0" fontId="2" fillId="33" borderId="36" xfId="0" applyFont="1" applyFill="1" applyBorder="1" applyAlignment="1"/>
    <xf numFmtId="2" fontId="2" fillId="33" borderId="37" xfId="0" applyNumberFormat="1" applyFont="1" applyFill="1" applyBorder="1" applyAlignment="1"/>
    <xf numFmtId="0" fontId="2" fillId="0" borderId="39" xfId="0" applyFont="1" applyFill="1" applyBorder="1" applyAlignment="1"/>
    <xf numFmtId="0" fontId="2" fillId="41" borderId="39" xfId="0" applyFont="1" applyFill="1" applyBorder="1" applyAlignment="1"/>
    <xf numFmtId="0" fontId="2" fillId="41" borderId="36" xfId="0" applyFont="1" applyFill="1" applyBorder="1" applyAlignment="1">
      <alignment wrapText="1"/>
    </xf>
    <xf numFmtId="2" fontId="2" fillId="51" borderId="37" xfId="0" applyNumberFormat="1" applyFont="1" applyFill="1" applyBorder="1" applyAlignment="1"/>
    <xf numFmtId="0" fontId="2" fillId="33" borderId="36" xfId="0" applyFont="1" applyFill="1" applyBorder="1" applyAlignment="1">
      <alignment wrapText="1"/>
    </xf>
    <xf numFmtId="2" fontId="2" fillId="33" borderId="37" xfId="0" applyNumberFormat="1" applyFont="1" applyFill="1" applyBorder="1" applyAlignment="1">
      <alignment wrapText="1"/>
    </xf>
    <xf numFmtId="0" fontId="2" fillId="41" borderId="36" xfId="0" applyFont="1" applyFill="1" applyBorder="1" applyAlignment="1"/>
    <xf numFmtId="2" fontId="2" fillId="41" borderId="37" xfId="0" applyNumberFormat="1" applyFont="1" applyFill="1" applyBorder="1" applyAlignment="1"/>
    <xf numFmtId="0" fontId="2" fillId="41" borderId="37" xfId="0" applyFont="1" applyFill="1" applyBorder="1" applyAlignment="1"/>
    <xf numFmtId="0" fontId="2" fillId="2" borderId="39" xfId="0" applyFont="1" applyFill="1" applyBorder="1" applyAlignment="1"/>
    <xf numFmtId="0" fontId="2" fillId="2" borderId="36" xfId="0" applyFont="1" applyFill="1" applyBorder="1" applyAlignment="1"/>
    <xf numFmtId="2" fontId="2" fillId="2" borderId="37" xfId="0" applyNumberFormat="1" applyFont="1" applyFill="1" applyBorder="1" applyAlignment="1"/>
    <xf numFmtId="0" fontId="2" fillId="34" borderId="39" xfId="0" applyFont="1" applyFill="1" applyBorder="1" applyAlignment="1"/>
    <xf numFmtId="0" fontId="2" fillId="34" borderId="36" xfId="0" applyFont="1" applyFill="1" applyBorder="1" applyAlignment="1"/>
    <xf numFmtId="2" fontId="2" fillId="34" borderId="37" xfId="0" applyNumberFormat="1" applyFont="1" applyFill="1" applyBorder="1" applyAlignment="1"/>
    <xf numFmtId="0" fontId="2" fillId="2" borderId="37" xfId="0" applyFont="1" applyFill="1" applyBorder="1" applyAlignment="1"/>
    <xf numFmtId="0" fontId="2" fillId="7" borderId="39" xfId="0" applyFont="1" applyFill="1" applyBorder="1" applyAlignment="1"/>
    <xf numFmtId="0" fontId="2" fillId="7" borderId="36" xfId="0" applyFont="1" applyFill="1" applyBorder="1" applyAlignment="1"/>
    <xf numFmtId="0" fontId="2" fillId="7" borderId="37" xfId="0" applyFont="1" applyFill="1" applyBorder="1" applyAlignment="1"/>
    <xf numFmtId="0" fontId="2" fillId="6" borderId="37" xfId="0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10" xfId="0" applyNumberFormat="1" applyFont="1" applyFill="1" applyBorder="1" applyAlignment="1">
      <alignment horizontal="right"/>
    </xf>
    <xf numFmtId="0" fontId="2" fillId="7" borderId="37" xfId="0" applyFont="1" applyFill="1" applyBorder="1" applyAlignment="1">
      <alignment horizontal="right"/>
    </xf>
    <xf numFmtId="0" fontId="2" fillId="7" borderId="10" xfId="0" applyNumberFormat="1" applyFont="1" applyFill="1" applyBorder="1" applyAlignment="1">
      <alignment horizontal="right"/>
    </xf>
    <xf numFmtId="2" fontId="2" fillId="7" borderId="37" xfId="0" applyNumberFormat="1" applyFont="1" applyFill="1" applyBorder="1"/>
    <xf numFmtId="0" fontId="3" fillId="6" borderId="39" xfId="0" applyFont="1" applyFill="1" applyBorder="1"/>
    <xf numFmtId="0" fontId="3" fillId="6" borderId="36" xfId="0" applyFont="1" applyFill="1" applyBorder="1"/>
    <xf numFmtId="1" fontId="2" fillId="44" borderId="39" xfId="159" applyNumberFormat="1" applyFont="1" applyFill="1" applyBorder="1" applyAlignment="1">
      <alignment vertical="center"/>
    </xf>
    <xf numFmtId="1" fontId="2" fillId="49" borderId="37" xfId="159" applyNumberFormat="1" applyFont="1" applyFill="1" applyBorder="1" applyAlignment="1">
      <alignment vertical="center"/>
    </xf>
    <xf numFmtId="2" fontId="2" fillId="44" borderId="37" xfId="0" applyNumberFormat="1" applyFont="1" applyFill="1" applyBorder="1" applyAlignment="1">
      <alignment vertical="center" wrapText="1"/>
    </xf>
    <xf numFmtId="1" fontId="2" fillId="39" borderId="39" xfId="159" applyNumberFormat="1" applyFont="1" applyFill="1" applyBorder="1" applyAlignment="1">
      <alignment vertical="center"/>
    </xf>
    <xf numFmtId="1" fontId="2" fillId="39" borderId="36" xfId="159" applyNumberFormat="1" applyFont="1" applyFill="1" applyBorder="1" applyAlignment="1">
      <alignment vertical="center"/>
    </xf>
    <xf numFmtId="2" fontId="2" fillId="39" borderId="37" xfId="159" applyNumberFormat="1" applyFont="1" applyFill="1" applyBorder="1" applyAlignment="1">
      <alignment vertical="center"/>
    </xf>
    <xf numFmtId="1" fontId="2" fillId="39" borderId="39" xfId="0" applyNumberFormat="1" applyFont="1" applyFill="1" applyBorder="1" applyAlignment="1">
      <alignment vertical="distributed"/>
    </xf>
    <xf numFmtId="1" fontId="2" fillId="39" borderId="36" xfId="0" applyNumberFormat="1" applyFont="1" applyFill="1" applyBorder="1" applyAlignment="1">
      <alignment vertical="distributed"/>
    </xf>
    <xf numFmtId="2" fontId="2" fillId="39" borderId="37" xfId="0" applyNumberFormat="1" applyFont="1" applyFill="1" applyBorder="1" applyAlignment="1">
      <alignment vertical="distributed"/>
    </xf>
    <xf numFmtId="1" fontId="2" fillId="44" borderId="39" xfId="0" applyNumberFormat="1" applyFont="1" applyFill="1" applyBorder="1" applyAlignment="1">
      <alignment vertical="distributed"/>
    </xf>
    <xf numFmtId="1" fontId="2" fillId="49" borderId="37" xfId="0" applyNumberFormat="1" applyFont="1" applyFill="1" applyBorder="1" applyAlignment="1">
      <alignment vertical="distributed"/>
    </xf>
    <xf numFmtId="2" fontId="2" fillId="49" borderId="37" xfId="0" applyNumberFormat="1" applyFont="1" applyFill="1" applyBorder="1" applyAlignment="1">
      <alignment vertical="distributed"/>
    </xf>
    <xf numFmtId="1" fontId="2" fillId="44" borderId="39" xfId="159" applyNumberFormat="1" applyFont="1" applyFill="1" applyBorder="1" applyAlignment="1">
      <alignment vertical="center" wrapText="1"/>
    </xf>
    <xf numFmtId="1" fontId="2" fillId="49" borderId="37" xfId="159" applyNumberFormat="1" applyFont="1" applyFill="1" applyBorder="1" applyAlignment="1">
      <alignment vertical="center" wrapText="1"/>
    </xf>
    <xf numFmtId="2" fontId="2" fillId="49" borderId="37" xfId="159" applyNumberFormat="1" applyFont="1" applyFill="1" applyBorder="1" applyAlignment="1">
      <alignment vertical="center" wrapText="1"/>
    </xf>
    <xf numFmtId="1" fontId="2" fillId="39" borderId="39" xfId="159" applyNumberFormat="1" applyFont="1" applyFill="1" applyBorder="1" applyAlignment="1">
      <alignment vertical="center" wrapText="1"/>
    </xf>
    <xf numFmtId="1" fontId="2" fillId="39" borderId="36" xfId="159" applyNumberFormat="1" applyFont="1" applyFill="1" applyBorder="1" applyAlignment="1">
      <alignment vertical="center" wrapText="1"/>
    </xf>
    <xf numFmtId="2" fontId="2" fillId="39" borderId="37" xfId="159" applyNumberFormat="1" applyFont="1" applyFill="1" applyBorder="1" applyAlignment="1">
      <alignment vertical="center" wrapText="1"/>
    </xf>
    <xf numFmtId="1" fontId="2" fillId="0" borderId="39" xfId="159" applyNumberFormat="1" applyFont="1" applyFill="1" applyBorder="1" applyAlignment="1">
      <alignment vertical="center" wrapText="1"/>
    </xf>
    <xf numFmtId="0" fontId="2" fillId="39" borderId="39" xfId="159" applyFont="1" applyFill="1" applyBorder="1" applyAlignment="1">
      <alignment vertical="center" wrapText="1"/>
    </xf>
    <xf numFmtId="49" fontId="2" fillId="39" borderId="37" xfId="159" applyNumberFormat="1" applyFont="1" applyFill="1" applyBorder="1" applyAlignment="1">
      <alignment vertical="center" wrapText="1"/>
    </xf>
    <xf numFmtId="1" fontId="2" fillId="0" borderId="37" xfId="159" applyNumberFormat="1" applyFont="1" applyBorder="1" applyAlignment="1">
      <alignment vertical="center" wrapText="1"/>
    </xf>
    <xf numFmtId="1" fontId="2" fillId="43" borderId="39" xfId="159" applyNumberFormat="1" applyFont="1" applyFill="1" applyBorder="1" applyAlignment="1">
      <alignment vertical="center" wrapText="1"/>
    </xf>
    <xf numFmtId="1" fontId="3" fillId="43" borderId="37" xfId="159" applyNumberFormat="1" applyFont="1" applyFill="1" applyBorder="1" applyAlignment="1">
      <alignment vertical="center" wrapText="1"/>
    </xf>
    <xf numFmtId="2" fontId="2" fillId="43" borderId="37" xfId="159" applyNumberFormat="1" applyFont="1" applyFill="1" applyBorder="1" applyAlignment="1">
      <alignment vertical="center" wrapText="1"/>
    </xf>
    <xf numFmtId="1" fontId="2" fillId="39" borderId="37" xfId="159" applyNumberFormat="1" applyFont="1" applyFill="1" applyBorder="1" applyAlignment="1">
      <alignment vertical="center" wrapText="1"/>
    </xf>
    <xf numFmtId="1" fontId="3" fillId="39" borderId="39" xfId="159" applyNumberFormat="1" applyFont="1" applyFill="1" applyBorder="1" applyAlignment="1">
      <alignment vertical="center"/>
    </xf>
    <xf numFmtId="2" fontId="3" fillId="39" borderId="37" xfId="159" applyNumberFormat="1" applyFont="1" applyFill="1" applyBorder="1" applyAlignment="1">
      <alignment vertical="center"/>
    </xf>
    <xf numFmtId="1" fontId="2" fillId="43" borderId="39" xfId="159" applyNumberFormat="1" applyFont="1" applyFill="1" applyBorder="1" applyAlignment="1">
      <alignment vertical="center"/>
    </xf>
    <xf numFmtId="1" fontId="52" fillId="43" borderId="37" xfId="0" applyNumberFormat="1" applyFont="1" applyFill="1" applyBorder="1" applyAlignment="1">
      <alignment vertical="center" wrapText="1"/>
    </xf>
    <xf numFmtId="2" fontId="2" fillId="43" borderId="37" xfId="159" applyNumberFormat="1" applyFont="1" applyFill="1" applyBorder="1" applyAlignment="1">
      <alignment vertical="center"/>
    </xf>
    <xf numFmtId="1" fontId="52" fillId="39" borderId="37" xfId="0" applyNumberFormat="1" applyFont="1" applyFill="1" applyBorder="1" applyAlignment="1">
      <alignment vertical="center" wrapText="1"/>
    </xf>
    <xf numFmtId="1" fontId="2" fillId="43" borderId="39" xfId="163" applyNumberFormat="1" applyFont="1" applyFill="1" applyBorder="1" applyAlignment="1">
      <alignment wrapText="1"/>
    </xf>
    <xf numFmtId="1" fontId="2" fillId="43" borderId="37" xfId="163" applyNumberFormat="1" applyFont="1" applyFill="1" applyBorder="1" applyAlignment="1">
      <alignment wrapText="1"/>
    </xf>
    <xf numFmtId="2" fontId="2" fillId="43" borderId="37" xfId="163" applyNumberFormat="1" applyFont="1" applyFill="1" applyBorder="1" applyAlignment="1">
      <alignment wrapText="1"/>
    </xf>
    <xf numFmtId="1" fontId="2" fillId="0" borderId="39" xfId="0" applyNumberFormat="1" applyFont="1" applyFill="1" applyBorder="1" applyAlignment="1">
      <alignment vertical="distributed"/>
    </xf>
    <xf numFmtId="1" fontId="2" fillId="43" borderId="37" xfId="159" applyNumberFormat="1" applyFont="1" applyFill="1" applyBorder="1" applyAlignment="1">
      <alignment vertical="center" wrapText="1"/>
    </xf>
    <xf numFmtId="1" fontId="2" fillId="43" borderId="39" xfId="159" applyNumberFormat="1" applyFont="1" applyFill="1" applyBorder="1" applyAlignment="1"/>
    <xf numFmtId="1" fontId="2" fillId="43" borderId="37" xfId="159" applyNumberFormat="1" applyFont="1" applyFill="1" applyBorder="1" applyAlignment="1"/>
    <xf numFmtId="2" fontId="2" fillId="43" borderId="37" xfId="159" applyNumberFormat="1" applyFont="1" applyFill="1" applyBorder="1" applyAlignment="1"/>
    <xf numFmtId="1" fontId="2" fillId="43" borderId="37" xfId="159" applyNumberFormat="1" applyFont="1" applyFill="1" applyBorder="1" applyAlignment="1">
      <alignment vertical="center"/>
    </xf>
    <xf numFmtId="1" fontId="53" fillId="39" borderId="39" xfId="0" applyNumberFormat="1" applyFont="1" applyFill="1" applyBorder="1" applyAlignment="1">
      <alignment vertical="distributed"/>
    </xf>
    <xf numFmtId="2" fontId="53" fillId="39" borderId="37" xfId="0" applyNumberFormat="1" applyFont="1" applyFill="1" applyBorder="1" applyAlignment="1">
      <alignment vertical="distributed"/>
    </xf>
    <xf numFmtId="1" fontId="2" fillId="0" borderId="36" xfId="0" applyNumberFormat="1" applyFont="1" applyBorder="1" applyAlignment="1">
      <alignment vertical="distributed"/>
    </xf>
    <xf numFmtId="1" fontId="3" fillId="48" borderId="38" xfId="159" applyNumberFormat="1" applyFont="1" applyFill="1" applyBorder="1" applyAlignment="1">
      <alignment vertical="center"/>
    </xf>
    <xf numFmtId="1" fontId="3" fillId="48" borderId="38" xfId="159" applyNumberFormat="1" applyFont="1" applyFill="1" applyBorder="1" applyAlignment="1">
      <alignment vertical="center" wrapText="1"/>
    </xf>
    <xf numFmtId="2" fontId="3" fillId="48" borderId="38" xfId="159" applyNumberFormat="1" applyFont="1" applyFill="1" applyBorder="1" applyAlignment="1">
      <alignment vertical="center"/>
    </xf>
    <xf numFmtId="49" fontId="2" fillId="0" borderId="0" xfId="0" applyNumberFormat="1" applyFont="1"/>
    <xf numFmtId="2" fontId="2" fillId="0" borderId="39" xfId="0" applyNumberFormat="1" applyFont="1" applyBorder="1" applyAlignment="1"/>
    <xf numFmtId="2" fontId="2" fillId="0" borderId="37" xfId="0" applyNumberFormat="1" applyFont="1" applyBorder="1" applyAlignment="1"/>
    <xf numFmtId="2" fontId="2" fillId="43" borderId="39" xfId="0" applyNumberFormat="1" applyFont="1" applyFill="1" applyBorder="1" applyAlignment="1"/>
    <xf numFmtId="1" fontId="2" fillId="0" borderId="37" xfId="0" applyNumberFormat="1" applyFont="1" applyBorder="1"/>
    <xf numFmtId="0" fontId="3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9" fillId="0" borderId="0" xfId="155" applyFont="1" applyFill="1" applyBorder="1" applyAlignment="1" applyProtection="1">
      <alignment horizontal="left" vertical="top" wrapText="1"/>
    </xf>
    <xf numFmtId="0" fontId="9" fillId="0" borderId="0" xfId="131" applyFont="1" applyFill="1" applyBorder="1" applyAlignment="1" applyProtection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3" fillId="0" borderId="10" xfId="160" applyFont="1" applyFill="1" applyBorder="1" applyAlignment="1" applyProtection="1">
      <alignment horizontal="left" vertical="center" wrapText="1"/>
    </xf>
    <xf numFmtId="0" fontId="22" fillId="34" borderId="10" xfId="160" applyFont="1" applyFill="1" applyBorder="1" applyAlignment="1" applyProtection="1">
      <alignment horizontal="center" vertical="center"/>
    </xf>
    <xf numFmtId="0" fontId="22" fillId="34" borderId="10" xfId="160" applyFont="1" applyFill="1" applyBorder="1" applyAlignment="1" applyProtection="1">
      <alignment horizontal="center" vertical="center" textRotation="90" wrapText="1"/>
    </xf>
    <xf numFmtId="0" fontId="22" fillId="34" borderId="10" xfId="160" applyNumberFormat="1" applyFont="1" applyFill="1" applyBorder="1" applyAlignment="1" applyProtection="1">
      <alignment horizontal="center" vertical="center" textRotation="90" wrapText="1"/>
    </xf>
    <xf numFmtId="0" fontId="6" fillId="34" borderId="10" xfId="160" applyFont="1" applyFill="1" applyBorder="1" applyAlignment="1" applyProtection="1">
      <alignment horizontal="center" vertical="center" wrapText="1"/>
    </xf>
    <xf numFmtId="0" fontId="22" fillId="34" borderId="10" xfId="160" applyFont="1" applyFill="1" applyBorder="1" applyAlignment="1" applyProtection="1">
      <alignment horizontal="left" vertical="center"/>
      <protection locked="0"/>
    </xf>
    <xf numFmtId="0" fontId="22" fillId="34" borderId="10" xfId="160" applyFont="1" applyFill="1" applyBorder="1" applyAlignment="1" applyProtection="1">
      <alignment horizontal="center" vertical="center" wrapText="1"/>
      <protection locked="0"/>
    </xf>
    <xf numFmtId="0" fontId="22" fillId="34" borderId="10" xfId="160" applyFont="1" applyFill="1" applyBorder="1" applyAlignment="1" applyProtection="1">
      <alignment horizontal="left" vertical="center" wrapText="1"/>
    </xf>
    <xf numFmtId="0" fontId="22" fillId="34" borderId="10" xfId="160" applyFont="1" applyFill="1" applyBorder="1" applyAlignment="1" applyProtection="1">
      <alignment vertical="center" wrapText="1"/>
    </xf>
    <xf numFmtId="0" fontId="22" fillId="34" borderId="10" xfId="160" applyFont="1" applyFill="1" applyBorder="1" applyAlignment="1" applyProtection="1">
      <alignment horizontal="left" vertical="center"/>
    </xf>
    <xf numFmtId="0" fontId="22" fillId="34" borderId="10" xfId="160" applyFont="1" applyFill="1" applyBorder="1" applyAlignment="1" applyProtection="1">
      <alignment horizontal="center" vertical="center" wrapText="1"/>
    </xf>
    <xf numFmtId="0" fontId="6" fillId="34" borderId="26" xfId="160" applyFont="1" applyFill="1" applyBorder="1" applyAlignment="1" applyProtection="1">
      <alignment horizontal="center" vertical="center" wrapText="1"/>
    </xf>
    <xf numFmtId="0" fontId="6" fillId="34" borderId="27" xfId="160" applyFont="1" applyFill="1" applyBorder="1" applyAlignment="1" applyProtection="1">
      <alignment horizontal="center" vertical="center" wrapText="1"/>
    </xf>
    <xf numFmtId="0" fontId="6" fillId="34" borderId="28" xfId="160" applyFont="1" applyFill="1" applyBorder="1" applyAlignment="1" applyProtection="1">
      <alignment horizontal="center" vertical="center" wrapText="1"/>
    </xf>
    <xf numFmtId="0" fontId="6" fillId="34" borderId="29" xfId="160" applyFont="1" applyFill="1" applyBorder="1" applyAlignment="1" applyProtection="1">
      <alignment horizontal="center" vertical="center" wrapText="1"/>
    </xf>
    <xf numFmtId="0" fontId="6" fillId="34" borderId="22" xfId="160" applyFont="1" applyFill="1" applyBorder="1" applyAlignment="1" applyProtection="1">
      <alignment horizontal="center" vertical="center" wrapText="1"/>
    </xf>
    <xf numFmtId="0" fontId="6" fillId="34" borderId="19" xfId="160" applyFont="1" applyFill="1" applyBorder="1" applyAlignment="1" applyProtection="1">
      <alignment horizontal="center" vertical="center" wrapText="1"/>
    </xf>
    <xf numFmtId="0" fontId="3" fillId="0" borderId="0" xfId="155" applyFont="1" applyAlignment="1" applyProtection="1">
      <alignment horizontal="left" wrapText="1"/>
    </xf>
    <xf numFmtId="0" fontId="6" fillId="34" borderId="10" xfId="160" applyFont="1" applyFill="1" applyBorder="1" applyAlignment="1" applyProtection="1">
      <alignment horizontal="center" vertical="center"/>
    </xf>
    <xf numFmtId="0" fontId="2" fillId="34" borderId="10" xfId="131" applyFont="1" applyFill="1" applyBorder="1" applyAlignment="1" applyProtection="1">
      <alignment horizontal="center" vertical="center" wrapText="1"/>
    </xf>
    <xf numFmtId="0" fontId="6" fillId="34" borderId="10" xfId="131" applyFont="1" applyFill="1" applyBorder="1" applyAlignment="1" applyProtection="1">
      <alignment horizontal="center" vertical="center" wrapText="1"/>
    </xf>
    <xf numFmtId="0" fontId="6" fillId="34" borderId="10" xfId="131" applyFont="1" applyFill="1" applyBorder="1" applyAlignment="1" applyProtection="1">
      <alignment horizontal="center" vertical="center"/>
    </xf>
    <xf numFmtId="0" fontId="2" fillId="34" borderId="10" xfId="0" applyFont="1" applyFill="1" applyBorder="1" applyAlignment="1" applyProtection="1">
      <alignment horizontal="center" vertical="center" wrapText="1"/>
    </xf>
    <xf numFmtId="0" fontId="2" fillId="0" borderId="0" xfId="131" applyFont="1" applyAlignment="1" applyProtection="1">
      <alignment horizontal="center"/>
    </xf>
    <xf numFmtId="0" fontId="23" fillId="0" borderId="0" xfId="160" applyFont="1" applyBorder="1" applyAlignment="1" applyProtection="1">
      <alignment horizontal="center"/>
    </xf>
    <xf numFmtId="0" fontId="2" fillId="34" borderId="10" xfId="16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33" borderId="0" xfId="0" applyFont="1" applyFill="1" applyAlignment="1">
      <alignment horizontal="left" vertical="center" wrapText="1"/>
    </xf>
    <xf numFmtId="0" fontId="2" fillId="33" borderId="0" xfId="0" applyFont="1" applyFill="1" applyAlignment="1">
      <alignment horizontal="left"/>
    </xf>
    <xf numFmtId="0" fontId="2" fillId="0" borderId="3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3" fillId="0" borderId="0" xfId="159" applyNumberFormat="1" applyFont="1" applyAlignment="1">
      <alignment horizontal="left"/>
    </xf>
    <xf numFmtId="49" fontId="50" fillId="0" borderId="0" xfId="159" applyNumberFormat="1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128" applyFont="1" applyFill="1" applyAlignment="1">
      <alignment horizontal="left"/>
    </xf>
    <xf numFmtId="0" fontId="2" fillId="0" borderId="0" xfId="128" applyFont="1" applyFill="1" applyAlignment="1">
      <alignment horizontal="left"/>
    </xf>
    <xf numFmtId="0" fontId="0" fillId="0" borderId="20" xfId="130" applyFont="1" applyFill="1" applyBorder="1" applyAlignment="1">
      <alignment horizontal="center" wrapText="1"/>
    </xf>
    <xf numFmtId="0" fontId="0" fillId="0" borderId="12" xfId="130" applyFont="1" applyFill="1" applyBorder="1" applyAlignment="1">
      <alignment horizontal="center" wrapText="1"/>
    </xf>
    <xf numFmtId="0" fontId="0" fillId="0" borderId="31" xfId="130" applyFont="1" applyFill="1" applyBorder="1" applyAlignment="1">
      <alignment horizontal="center" vertical="center" wrapText="1"/>
    </xf>
    <xf numFmtId="0" fontId="0" fillId="0" borderId="32" xfId="130" applyFont="1" applyFill="1" applyBorder="1" applyAlignment="1">
      <alignment horizontal="center" vertical="center" wrapText="1"/>
    </xf>
    <xf numFmtId="0" fontId="0" fillId="0" borderId="33" xfId="130" applyFont="1" applyFill="1" applyBorder="1" applyAlignment="1">
      <alignment horizontal="center" vertical="center" wrapText="1"/>
    </xf>
    <xf numFmtId="0" fontId="0" fillId="0" borderId="31" xfId="130" applyFont="1" applyBorder="1" applyAlignment="1">
      <alignment horizontal="center" vertical="center" wrapText="1"/>
    </xf>
    <xf numFmtId="0" fontId="0" fillId="0" borderId="32" xfId="130" applyFont="1" applyBorder="1" applyAlignment="1">
      <alignment horizontal="center" vertical="center" wrapText="1"/>
    </xf>
    <xf numFmtId="0" fontId="0" fillId="0" borderId="33" xfId="130" applyFont="1" applyBorder="1" applyAlignment="1">
      <alignment horizontal="center" vertical="center" wrapText="1"/>
    </xf>
    <xf numFmtId="0" fontId="0" fillId="0" borderId="20" xfId="130" applyFont="1" applyFill="1" applyBorder="1" applyAlignment="1">
      <alignment horizontal="center" vertical="center"/>
    </xf>
    <xf numFmtId="0" fontId="0" fillId="0" borderId="18" xfId="130" applyFont="1" applyFill="1" applyBorder="1" applyAlignment="1">
      <alignment horizontal="center" vertical="center"/>
    </xf>
    <xf numFmtId="0" fontId="0" fillId="0" borderId="25" xfId="130" applyFont="1" applyFill="1" applyBorder="1" applyAlignment="1">
      <alignment horizontal="center" vertical="center" wrapText="1"/>
    </xf>
    <xf numFmtId="0" fontId="0" fillId="0" borderId="13" xfId="130" applyFont="1" applyFill="1" applyBorder="1" applyAlignment="1">
      <alignment horizontal="center" vertical="center" wrapText="1"/>
    </xf>
    <xf numFmtId="0" fontId="4" fillId="0" borderId="25" xfId="130" applyFont="1" applyFill="1" applyBorder="1" applyAlignment="1">
      <alignment horizontal="center" vertical="center" wrapText="1"/>
    </xf>
    <xf numFmtId="0" fontId="4" fillId="0" borderId="21" xfId="130" applyFont="1" applyFill="1" applyBorder="1" applyAlignment="1">
      <alignment horizontal="center" vertical="center" wrapText="1"/>
    </xf>
    <xf numFmtId="0" fontId="4" fillId="0" borderId="13" xfId="13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</cellXfs>
  <cellStyles count="178">
    <cellStyle name="20% - Accent1 2" xfId="1"/>
    <cellStyle name="20% - Accent1 2 2" xfId="2"/>
    <cellStyle name="20% - Accent1 3" xfId="3"/>
    <cellStyle name="20% - Accent1 3 2" xfId="4"/>
    <cellStyle name="20% - Accent1 4" xfId="5"/>
    <cellStyle name="20% - Accent1 4 2" xfId="6"/>
    <cellStyle name="20% - Accent2 2" xfId="7"/>
    <cellStyle name="20% - Accent2 2 2" xfId="8"/>
    <cellStyle name="20% - Accent2 3" xfId="9"/>
    <cellStyle name="20% - Accent2 3 2" xfId="10"/>
    <cellStyle name="20% - Accent2 4" xfId="11"/>
    <cellStyle name="20% - Accent2 4 2" xfId="12"/>
    <cellStyle name="20% - Accent3 2" xfId="13"/>
    <cellStyle name="20% - Accent3 2 2" xfId="14"/>
    <cellStyle name="20% - Accent3 3" xfId="15"/>
    <cellStyle name="20% - Accent3 3 2" xfId="16"/>
    <cellStyle name="20% - Accent3 4" xfId="17"/>
    <cellStyle name="20% - Accent3 4 2" xfId="18"/>
    <cellStyle name="20% - Accent4 2" xfId="19"/>
    <cellStyle name="20% - Accent4 2 2" xfId="20"/>
    <cellStyle name="20% - Accent4 3" xfId="21"/>
    <cellStyle name="20% - Accent4 3 2" xfId="22"/>
    <cellStyle name="20% - Accent4 4" xfId="23"/>
    <cellStyle name="20% - Accent4 4 2" xfId="24"/>
    <cellStyle name="20% - Accent5 2" xfId="25"/>
    <cellStyle name="20% - Accent5 2 2" xfId="26"/>
    <cellStyle name="20% - Accent5 3" xfId="27"/>
    <cellStyle name="20% - Accent5 3 2" xfId="28"/>
    <cellStyle name="20% - Accent5 4" xfId="29"/>
    <cellStyle name="20% - Accent5 4 2" xfId="30"/>
    <cellStyle name="20% - Accent6 2" xfId="31"/>
    <cellStyle name="20% - Accent6 2 2" xfId="32"/>
    <cellStyle name="20% - Accent6 3" xfId="33"/>
    <cellStyle name="20% - Accent6 3 2" xfId="34"/>
    <cellStyle name="20% - Accent6 4" xfId="35"/>
    <cellStyle name="20% - Accent6 4 2" xfId="36"/>
    <cellStyle name="40% - Accent1 2" xfId="37"/>
    <cellStyle name="40% - Accent1 2 2" xfId="38"/>
    <cellStyle name="40% - Accent1 3" xfId="39"/>
    <cellStyle name="40% - Accent1 3 2" xfId="40"/>
    <cellStyle name="40% - Accent1 4" xfId="41"/>
    <cellStyle name="40% - Accent1 4 2" xfId="42"/>
    <cellStyle name="40% - Accent2 2" xfId="43"/>
    <cellStyle name="40% - Accent2 2 2" xfId="44"/>
    <cellStyle name="40% - Accent2 3" xfId="45"/>
    <cellStyle name="40% - Accent2 3 2" xfId="46"/>
    <cellStyle name="40% - Accent2 4" xfId="47"/>
    <cellStyle name="40% - Accent2 4 2" xfId="48"/>
    <cellStyle name="40% - Accent3 2" xfId="49"/>
    <cellStyle name="40% - Accent3 2 2" xfId="50"/>
    <cellStyle name="40% - Accent3 3" xfId="51"/>
    <cellStyle name="40% - Accent3 3 2" xfId="52"/>
    <cellStyle name="40% - Accent3 4" xfId="53"/>
    <cellStyle name="40% - Accent3 4 2" xfId="54"/>
    <cellStyle name="40% - Accent4 2" xfId="55"/>
    <cellStyle name="40% - Accent4 2 2" xfId="56"/>
    <cellStyle name="40% - Accent4 3" xfId="57"/>
    <cellStyle name="40% - Accent4 3 2" xfId="58"/>
    <cellStyle name="40% - Accent4 4" xfId="59"/>
    <cellStyle name="40% - Accent4 4 2" xfId="60"/>
    <cellStyle name="40% - Accent5 2" xfId="61"/>
    <cellStyle name="40% - Accent5 2 2" xfId="62"/>
    <cellStyle name="40% - Accent5 3" xfId="63"/>
    <cellStyle name="40% - Accent5 3 2" xfId="64"/>
    <cellStyle name="40% - Accent5 4" xfId="65"/>
    <cellStyle name="40% - Accent5 4 2" xfId="66"/>
    <cellStyle name="40% - Accent6 2" xfId="67"/>
    <cellStyle name="40% - Accent6 2 2" xfId="68"/>
    <cellStyle name="40% - Accent6 3" xfId="69"/>
    <cellStyle name="40% - Accent6 3 2" xfId="70"/>
    <cellStyle name="40% - Accent6 4" xfId="71"/>
    <cellStyle name="40% - Accent6 4 2" xfId="72"/>
    <cellStyle name="60% - Accent1 2" xfId="73"/>
    <cellStyle name="60% - Accent2 2" xfId="74"/>
    <cellStyle name="60% - Accent3 2" xfId="75"/>
    <cellStyle name="60% - Accent4 2" xfId="76"/>
    <cellStyle name="60% - Accent5 2" xfId="77"/>
    <cellStyle name="60% - Accent6 2" xfId="78"/>
    <cellStyle name="Accent1 - 20%" xfId="79"/>
    <cellStyle name="Accent1 - 40%" xfId="80"/>
    <cellStyle name="Accent1 - 60%" xfId="81"/>
    <cellStyle name="Accent1 2" xfId="82"/>
    <cellStyle name="Accent2 - 20%" xfId="83"/>
    <cellStyle name="Accent2 - 40%" xfId="84"/>
    <cellStyle name="Accent2 - 60%" xfId="85"/>
    <cellStyle name="Accent2 2" xfId="86"/>
    <cellStyle name="Accent3 - 20%" xfId="87"/>
    <cellStyle name="Accent3 - 40%" xfId="88"/>
    <cellStyle name="Accent3 - 60%" xfId="89"/>
    <cellStyle name="Accent3 2" xfId="90"/>
    <cellStyle name="Accent4 - 20%" xfId="91"/>
    <cellStyle name="Accent4 - 40%" xfId="92"/>
    <cellStyle name="Accent4 - 60%" xfId="93"/>
    <cellStyle name="Accent4 2" xfId="94"/>
    <cellStyle name="Accent5 - 20%" xfId="95"/>
    <cellStyle name="Accent5 - 40%" xfId="96"/>
    <cellStyle name="Accent5 - 60%" xfId="97"/>
    <cellStyle name="Accent5 2" xfId="98"/>
    <cellStyle name="Accent6 - 20%" xfId="99"/>
    <cellStyle name="Accent6 - 40%" xfId="100"/>
    <cellStyle name="Accent6 - 60%" xfId="101"/>
    <cellStyle name="Accent6 2" xfId="102"/>
    <cellStyle name="Bad 2" xfId="103"/>
    <cellStyle name="Calculation 2" xfId="104"/>
    <cellStyle name="Check Cell 2" xfId="105"/>
    <cellStyle name="Comma 2" xfId="106"/>
    <cellStyle name="ContentsHyperlink" xfId="107"/>
    <cellStyle name="Emphasis 1" xfId="108"/>
    <cellStyle name="Emphasis 2" xfId="109"/>
    <cellStyle name="Emphasis 3" xfId="110"/>
    <cellStyle name="Explanatory Text 2" xfId="111"/>
    <cellStyle name="Good" xfId="112" builtinId="26"/>
    <cellStyle name="Good 2" xfId="113"/>
    <cellStyle name="Heading 1 2" xfId="114"/>
    <cellStyle name="Heading 2 2" xfId="115"/>
    <cellStyle name="Heading 3 2" xfId="116"/>
    <cellStyle name="Heading 4 2" xfId="117"/>
    <cellStyle name="Hyperlink 2" xfId="118"/>
    <cellStyle name="Input 2" xfId="119"/>
    <cellStyle name="Linked Cell 2" xfId="120"/>
    <cellStyle name="Linked Cell 2 2" xfId="121"/>
    <cellStyle name="Linked Cell 2 3" xfId="122"/>
    <cellStyle name="Linked Cell 3" xfId="123"/>
    <cellStyle name="Neutral" xfId="124" builtinId="28"/>
    <cellStyle name="Neutral 2" xfId="125"/>
    <cellStyle name="Normal" xfId="0" builtinId="0"/>
    <cellStyle name="Normal 10" xfId="126"/>
    <cellStyle name="Normal 11" xfId="127"/>
    <cellStyle name="Normal 12" xfId="128"/>
    <cellStyle name="Normal 13" xfId="129"/>
    <cellStyle name="Normal 14" xfId="130"/>
    <cellStyle name="Normal 15" xfId="177"/>
    <cellStyle name="Normal 2" xfId="131"/>
    <cellStyle name="Normal 2 2" xfId="132"/>
    <cellStyle name="Normal 2 2 2" xfId="133"/>
    <cellStyle name="Normal 2 2 3" xfId="134"/>
    <cellStyle name="Normal 2 3" xfId="135"/>
    <cellStyle name="Normal 2 4" xfId="136"/>
    <cellStyle name="Normal 3" xfId="137"/>
    <cellStyle name="Normal 3 2" xfId="138"/>
    <cellStyle name="Normal 3 2 2" xfId="139"/>
    <cellStyle name="Normal 3 2 3" xfId="140"/>
    <cellStyle name="Normal 3 3" xfId="141"/>
    <cellStyle name="Normal 3 4" xfId="142"/>
    <cellStyle name="Normal 3 5" xfId="143"/>
    <cellStyle name="Normal 4" xfId="144"/>
    <cellStyle name="Normal 4 2" xfId="145"/>
    <cellStyle name="Normal 4 3" xfId="146"/>
    <cellStyle name="Normal 5" xfId="147"/>
    <cellStyle name="Normal 5 2" xfId="148"/>
    <cellStyle name="Normal 6" xfId="149"/>
    <cellStyle name="Normal 7" xfId="150"/>
    <cellStyle name="Normal 7 2" xfId="151"/>
    <cellStyle name="Normal 8" xfId="152"/>
    <cellStyle name="Normal 9" xfId="153"/>
    <cellStyle name="Normál_Izvrsenje-PLAN2011" xfId="154"/>
    <cellStyle name="Normal_normativ kadra _ tabel_1 2" xfId="155"/>
    <cellStyle name="Normal_Normativi_Stampanje" xfId="156"/>
    <cellStyle name="Normal_Sheet1" xfId="157"/>
    <cellStyle name="Normal_Starosne grupe 2007" xfId="158"/>
    <cellStyle name="Normal_TAB DZ 1-10" xfId="159"/>
    <cellStyle name="Normal_TAB DZ 1-10 (1) 2 2" xfId="160"/>
    <cellStyle name="Normal_TAB DZ 1-10_TAB DZ 2009" xfId="161"/>
    <cellStyle name="Normal_TAB DZ 11-20" xfId="162"/>
    <cellStyle name="Normal_TAB DZ 2009" xfId="163"/>
    <cellStyle name="Note 2" xfId="164"/>
    <cellStyle name="Note 2 2" xfId="165"/>
    <cellStyle name="Note 2 3" xfId="166"/>
    <cellStyle name="Note 3" xfId="167"/>
    <cellStyle name="Output 2" xfId="168"/>
    <cellStyle name="Sheet Title" xfId="169"/>
    <cellStyle name="Student Information" xfId="170"/>
    <cellStyle name="Student Information - user entered" xfId="171"/>
    <cellStyle name="Title 2" xfId="172"/>
    <cellStyle name="Total" xfId="173" builtinId="25"/>
    <cellStyle name="Total 2" xfId="174"/>
    <cellStyle name="Total 3" xfId="175"/>
    <cellStyle name="Warning Text 2" xfId="176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B30" sqref="B30"/>
    </sheetView>
  </sheetViews>
  <sheetFormatPr defaultColWidth="9.140625" defaultRowHeight="12.75"/>
  <sheetData>
    <row r="1" spans="1:9" ht="20.25">
      <c r="A1" s="827" t="s">
        <v>0</v>
      </c>
      <c r="B1" s="827"/>
      <c r="C1" s="827"/>
      <c r="D1" s="827"/>
      <c r="E1" s="827"/>
      <c r="F1" s="827"/>
      <c r="G1" s="827"/>
      <c r="H1" s="827"/>
      <c r="I1" s="827"/>
    </row>
    <row r="2" spans="1:9" ht="20.25">
      <c r="A2" s="827" t="s">
        <v>1</v>
      </c>
      <c r="B2" s="827"/>
      <c r="C2" s="827"/>
      <c r="D2" s="827"/>
      <c r="E2" s="827"/>
      <c r="F2" s="827"/>
      <c r="G2" s="827"/>
      <c r="H2" s="827"/>
      <c r="I2" s="827"/>
    </row>
    <row r="3" spans="1:9" ht="15.75">
      <c r="A3" s="393"/>
    </row>
    <row r="4" spans="1:9" ht="15.75">
      <c r="A4" s="393"/>
    </row>
    <row r="5" spans="1:9" ht="15.75">
      <c r="A5" s="393"/>
    </row>
    <row r="6" spans="1:9" ht="15.75">
      <c r="A6" s="393"/>
    </row>
    <row r="8" spans="1:9" ht="15.75">
      <c r="A8" s="393"/>
    </row>
    <row r="9" spans="1:9" ht="15.75">
      <c r="A9" s="393"/>
    </row>
    <row r="10" spans="1:9" ht="15.75">
      <c r="A10" s="393"/>
    </row>
    <row r="11" spans="1:9" ht="15.75">
      <c r="A11" s="393"/>
    </row>
    <row r="12" spans="1:9" ht="15.75">
      <c r="A12" s="393"/>
    </row>
    <row r="13" spans="1:9" ht="15.75">
      <c r="A13" s="393"/>
    </row>
    <row r="14" spans="1:9" ht="15.75">
      <c r="A14" s="393"/>
    </row>
    <row r="15" spans="1:9" ht="15.75">
      <c r="A15" s="393"/>
    </row>
    <row r="16" spans="1:9" ht="15.75">
      <c r="A16" s="393"/>
    </row>
    <row r="17" spans="1:9" ht="25.5">
      <c r="A17" s="828" t="s">
        <v>2</v>
      </c>
      <c r="B17" s="828"/>
      <c r="C17" s="828"/>
      <c r="D17" s="828"/>
      <c r="E17" s="828"/>
      <c r="F17" s="828"/>
      <c r="G17" s="828"/>
      <c r="H17" s="828"/>
      <c r="I17" s="828"/>
    </row>
    <row r="18" spans="1:9" ht="25.5">
      <c r="A18" s="828" t="s">
        <v>3</v>
      </c>
      <c r="B18" s="828"/>
      <c r="C18" s="828"/>
      <c r="D18" s="828"/>
      <c r="E18" s="828"/>
      <c r="F18" s="828"/>
      <c r="G18" s="828"/>
      <c r="H18" s="828"/>
      <c r="I18" s="828"/>
    </row>
    <row r="19" spans="1:9" ht="25.5">
      <c r="A19" s="828" t="s">
        <v>4</v>
      </c>
      <c r="B19" s="828"/>
      <c r="C19" s="828"/>
      <c r="D19" s="828"/>
      <c r="E19" s="828"/>
      <c r="F19" s="828"/>
      <c r="G19" s="828"/>
      <c r="H19" s="828"/>
      <c r="I19" s="828"/>
    </row>
    <row r="20" spans="1:9" s="392" customFormat="1" ht="25.5">
      <c r="A20" s="829" t="s">
        <v>5</v>
      </c>
      <c r="B20" s="829"/>
      <c r="C20" s="829"/>
      <c r="D20" s="829"/>
      <c r="E20" s="829"/>
      <c r="F20" s="829"/>
      <c r="G20" s="829"/>
      <c r="H20" s="829"/>
      <c r="I20" s="829"/>
    </row>
    <row r="21" spans="1:9" ht="15.75">
      <c r="A21" s="393"/>
      <c r="B21" s="393"/>
      <c r="C21" s="393"/>
      <c r="D21" s="393"/>
      <c r="E21" s="393"/>
      <c r="F21" s="393"/>
      <c r="G21" s="393"/>
      <c r="H21" s="393"/>
      <c r="I21" s="393"/>
    </row>
    <row r="22" spans="1:9" ht="15.75">
      <c r="A22" s="393"/>
      <c r="B22" s="393"/>
      <c r="C22" s="393"/>
      <c r="D22" s="393"/>
      <c r="E22" s="393"/>
      <c r="F22" s="393"/>
      <c r="G22" s="393"/>
      <c r="H22" s="393"/>
      <c r="I22" s="393"/>
    </row>
    <row r="23" spans="1:9" ht="15.75">
      <c r="A23" s="393"/>
      <c r="B23" s="393"/>
      <c r="C23" s="393"/>
      <c r="D23" s="393"/>
      <c r="E23" s="393"/>
      <c r="F23" s="393"/>
      <c r="G23" s="393"/>
      <c r="H23" s="393"/>
      <c r="I23" s="393"/>
    </row>
    <row r="24" spans="1:9" ht="15.75">
      <c r="A24" s="394"/>
      <c r="B24" s="393"/>
      <c r="C24" s="393"/>
      <c r="D24" s="393"/>
      <c r="E24" s="393"/>
      <c r="F24" s="393"/>
      <c r="G24" s="393"/>
      <c r="H24" s="393"/>
      <c r="I24" s="393"/>
    </row>
    <row r="25" spans="1:9" ht="15.75">
      <c r="A25" s="393"/>
      <c r="B25" s="393"/>
      <c r="C25" s="393"/>
      <c r="D25" s="393"/>
      <c r="E25" s="393"/>
      <c r="F25" s="393"/>
      <c r="G25" s="393"/>
      <c r="H25" s="393"/>
      <c r="I25" s="393"/>
    </row>
    <row r="26" spans="1:9" ht="15.75">
      <c r="A26" s="395"/>
      <c r="B26" s="393"/>
      <c r="C26" s="393"/>
      <c r="D26" s="393"/>
      <c r="E26" s="393"/>
      <c r="F26" s="393"/>
      <c r="G26" s="393"/>
      <c r="H26" s="393"/>
      <c r="I26" s="393"/>
    </row>
    <row r="27" spans="1:9" ht="15.75">
      <c r="A27" s="395"/>
    </row>
    <row r="28" spans="1:9" ht="15.75">
      <c r="A28" s="395"/>
    </row>
    <row r="29" spans="1:9" ht="15.75">
      <c r="A29" s="395"/>
    </row>
    <row r="30" spans="1:9" ht="15.75">
      <c r="A30" s="395"/>
      <c r="B30" s="396"/>
      <c r="C30" s="396"/>
      <c r="D30" s="396"/>
      <c r="E30" s="396"/>
      <c r="F30" s="396"/>
      <c r="G30" s="396"/>
      <c r="H30" s="396"/>
      <c r="I30" s="396"/>
    </row>
    <row r="31" spans="1:9" ht="15.75">
      <c r="A31" s="395"/>
      <c r="B31" s="396"/>
      <c r="C31" s="396"/>
      <c r="D31" s="396"/>
      <c r="E31" s="396"/>
      <c r="F31" s="396"/>
      <c r="G31" s="396"/>
      <c r="H31" s="396"/>
      <c r="I31" s="396"/>
    </row>
    <row r="32" spans="1:9" ht="15.75">
      <c r="A32" s="395"/>
      <c r="B32" s="396"/>
      <c r="C32" s="396"/>
      <c r="D32" s="396"/>
      <c r="E32" s="396"/>
      <c r="F32" s="396"/>
      <c r="G32" s="396"/>
      <c r="H32" s="396"/>
      <c r="I32" s="396"/>
    </row>
    <row r="33" spans="1:10">
      <c r="B33" s="396"/>
      <c r="C33" s="396"/>
      <c r="D33" s="396"/>
      <c r="E33" s="396"/>
      <c r="F33" s="396"/>
      <c r="G33" s="396"/>
      <c r="H33" s="396"/>
      <c r="I33" s="396"/>
    </row>
    <row r="34" spans="1:10">
      <c r="B34" s="396"/>
      <c r="C34" s="396"/>
      <c r="D34" s="396"/>
      <c r="E34" s="396"/>
      <c r="F34" s="396"/>
      <c r="G34" s="396"/>
      <c r="H34" s="396"/>
      <c r="I34" s="396"/>
    </row>
    <row r="35" spans="1:10" ht="15.75">
      <c r="A35" s="394"/>
      <c r="B35" s="396"/>
      <c r="C35" s="396"/>
      <c r="D35" s="396"/>
      <c r="E35" s="396"/>
      <c r="F35" s="396"/>
      <c r="G35" s="396"/>
      <c r="H35" s="396"/>
      <c r="I35" s="396"/>
    </row>
    <row r="36" spans="1:10" ht="15.75">
      <c r="A36" s="395"/>
      <c r="B36" s="396"/>
      <c r="C36" s="396"/>
      <c r="D36" s="396"/>
      <c r="E36" s="396"/>
      <c r="F36" s="396"/>
      <c r="G36" s="396"/>
      <c r="H36" s="396"/>
      <c r="I36" s="396"/>
    </row>
    <row r="37" spans="1:10" ht="15.75">
      <c r="A37" s="395"/>
      <c r="B37" s="396"/>
      <c r="C37" s="396"/>
      <c r="D37" s="396"/>
      <c r="E37" s="396"/>
      <c r="F37" s="396"/>
      <c r="G37" s="396"/>
      <c r="H37" s="396"/>
      <c r="I37" s="396"/>
    </row>
    <row r="38" spans="1:10" ht="15.75">
      <c r="A38" s="395"/>
      <c r="B38" s="396"/>
      <c r="C38" s="396"/>
      <c r="D38" s="396"/>
      <c r="E38" s="396"/>
      <c r="F38" s="396"/>
      <c r="G38" s="396"/>
      <c r="H38" s="396"/>
      <c r="I38" s="396"/>
    </row>
    <row r="39" spans="1:10" ht="15.75">
      <c r="A39" s="395"/>
      <c r="B39" s="396"/>
      <c r="C39" s="396"/>
      <c r="D39" s="396"/>
      <c r="E39" s="396"/>
      <c r="F39" s="396"/>
      <c r="G39" s="396"/>
      <c r="H39" s="396"/>
      <c r="I39" s="396"/>
      <c r="J39" s="397"/>
    </row>
    <row r="40" spans="1:10" ht="15.75">
      <c r="A40" s="395"/>
      <c r="B40" s="396"/>
      <c r="C40" s="396"/>
      <c r="D40" s="396"/>
      <c r="E40" s="396"/>
      <c r="F40" s="396"/>
      <c r="G40" s="396"/>
      <c r="H40" s="396"/>
      <c r="I40" s="396"/>
    </row>
    <row r="43" spans="1:10" s="392" customFormat="1">
      <c r="A43" s="826" t="s">
        <v>6</v>
      </c>
      <c r="B43" s="826"/>
      <c r="C43" s="826"/>
      <c r="D43" s="826"/>
      <c r="E43" s="826"/>
      <c r="F43" s="826"/>
      <c r="G43" s="826"/>
      <c r="H43" s="826"/>
      <c r="I43" s="826"/>
    </row>
    <row r="45" spans="1:10">
      <c r="A45" s="396"/>
      <c r="B45" s="396"/>
      <c r="C45" s="396"/>
      <c r="D45" s="396"/>
      <c r="E45" s="396"/>
      <c r="F45" s="396"/>
      <c r="G45" s="396"/>
      <c r="H45" s="396"/>
      <c r="I45" s="396"/>
    </row>
    <row r="47" spans="1:10">
      <c r="A47" s="396"/>
      <c r="B47" s="396"/>
      <c r="C47" s="396"/>
      <c r="D47" s="396"/>
      <c r="E47" s="396"/>
      <c r="F47" s="396"/>
      <c r="G47" s="396"/>
      <c r="H47" s="396"/>
      <c r="I47" s="396"/>
    </row>
    <row r="48" spans="1:10">
      <c r="A48" s="396"/>
      <c r="B48" s="396"/>
      <c r="C48" s="396"/>
      <c r="D48" s="396"/>
      <c r="E48" s="396"/>
      <c r="F48" s="396"/>
      <c r="G48" s="396"/>
      <c r="H48" s="396"/>
      <c r="I48" s="396"/>
    </row>
    <row r="49" spans="1:9">
      <c r="A49" s="396"/>
      <c r="B49" s="396"/>
      <c r="C49" s="396"/>
      <c r="D49" s="396"/>
      <c r="E49" s="396"/>
      <c r="F49" s="396"/>
      <c r="G49" s="396"/>
      <c r="H49" s="396"/>
      <c r="I49" s="396"/>
    </row>
    <row r="50" spans="1:9">
      <c r="A50" s="396"/>
      <c r="B50" s="396"/>
      <c r="C50" s="396"/>
      <c r="D50" s="396"/>
      <c r="E50" s="396"/>
      <c r="F50" s="396"/>
      <c r="G50" s="396"/>
      <c r="H50" s="396"/>
      <c r="I50" s="396"/>
    </row>
  </sheetData>
  <mergeCells count="7">
    <mergeCell ref="A43:I43"/>
    <mergeCell ref="A1:I1"/>
    <mergeCell ref="A2:I2"/>
    <mergeCell ref="A17:I17"/>
    <mergeCell ref="A18:I18"/>
    <mergeCell ref="A19:I19"/>
    <mergeCell ref="A20:I20"/>
  </mergeCells>
  <pageMargins left="0.7" right="0.7" top="0.75" bottom="0.75" header="0.3" footer="0.3"/>
  <pageSetup paperSize="9" scale="9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activeCell="D3" sqref="D3:F3"/>
    </sheetView>
  </sheetViews>
  <sheetFormatPr defaultRowHeight="12.75"/>
  <cols>
    <col min="1" max="1" width="9.42578125" style="229" customWidth="1"/>
    <col min="2" max="2" width="11" style="230" customWidth="1"/>
    <col min="3" max="3" width="47.5703125" style="28" customWidth="1"/>
    <col min="4" max="4" width="11.7109375" style="13" customWidth="1"/>
    <col min="5" max="5" width="11.42578125" style="13" customWidth="1"/>
    <col min="6" max="6" width="11.5703125" style="13" customWidth="1"/>
    <col min="7" max="16384" width="9.140625" style="28"/>
  </cols>
  <sheetData>
    <row r="1" spans="1:8" ht="13.5" customHeight="1">
      <c r="A1" s="115" t="s">
        <v>15</v>
      </c>
      <c r="B1" s="116"/>
    </row>
    <row r="2" spans="1:8" ht="13.5" customHeight="1">
      <c r="D2" s="480"/>
      <c r="E2" s="480" t="s">
        <v>216</v>
      </c>
    </row>
    <row r="3" spans="1:8" s="229" customFormat="1" ht="37.5" customHeight="1">
      <c r="A3" s="25" t="s">
        <v>217</v>
      </c>
      <c r="B3" s="84" t="s">
        <v>218</v>
      </c>
      <c r="C3" s="25" t="s">
        <v>219</v>
      </c>
      <c r="D3" s="675" t="s">
        <v>221</v>
      </c>
      <c r="E3" s="676" t="s">
        <v>1693</v>
      </c>
      <c r="F3" s="677" t="s">
        <v>1694</v>
      </c>
    </row>
    <row r="4" spans="1:8" ht="14.1" customHeight="1">
      <c r="A4" s="215"/>
      <c r="B4" s="218"/>
      <c r="C4" s="94" t="s">
        <v>222</v>
      </c>
      <c r="D4" s="617">
        <f>D5+D6+D10+D13+D15</f>
        <v>1149</v>
      </c>
      <c r="E4" s="485">
        <f>E5+E6+E10+E13+E15</f>
        <v>1012</v>
      </c>
      <c r="F4" s="620">
        <f>IFERROR(E4/D4*100,"")</f>
        <v>88.076588337684953</v>
      </c>
    </row>
    <row r="5" spans="1:8" ht="31.5" customHeight="1">
      <c r="A5" s="221">
        <v>1100015</v>
      </c>
      <c r="B5" s="222"/>
      <c r="C5" s="191" t="s">
        <v>224</v>
      </c>
      <c r="D5" s="618"/>
      <c r="E5" s="486">
        <v>436</v>
      </c>
      <c r="F5" s="645" t="str">
        <f t="shared" ref="F5:F42" si="0">IFERROR(E5/D5*100,"")</f>
        <v/>
      </c>
    </row>
    <row r="6" spans="1:8" ht="31.5" customHeight="1">
      <c r="A6" s="416">
        <v>1100023</v>
      </c>
      <c r="B6" s="417"/>
      <c r="C6" s="418" t="s">
        <v>225</v>
      </c>
      <c r="D6" s="656">
        <v>570</v>
      </c>
      <c r="E6" s="487">
        <f>SUM(E7:E9)</f>
        <v>269</v>
      </c>
      <c r="F6" s="668">
        <f t="shared" si="0"/>
        <v>47.192982456140356</v>
      </c>
    </row>
    <row r="7" spans="1:8" ht="12.75" customHeight="1">
      <c r="A7" s="25">
        <v>1100023</v>
      </c>
      <c r="B7" s="84"/>
      <c r="C7" s="91" t="s">
        <v>226</v>
      </c>
      <c r="D7" s="618">
        <v>188</v>
      </c>
      <c r="E7" s="486">
        <v>131</v>
      </c>
      <c r="F7" s="645">
        <f t="shared" si="0"/>
        <v>69.680851063829792</v>
      </c>
    </row>
    <row r="8" spans="1:8" ht="12.75" customHeight="1">
      <c r="A8" s="25">
        <v>1100023</v>
      </c>
      <c r="B8" s="84"/>
      <c r="C8" s="91" t="s">
        <v>227</v>
      </c>
      <c r="D8" s="618">
        <v>100</v>
      </c>
      <c r="E8" s="486">
        <v>65</v>
      </c>
      <c r="F8" s="645">
        <f t="shared" si="0"/>
        <v>65</v>
      </c>
    </row>
    <row r="9" spans="1:8" ht="12.75" customHeight="1">
      <c r="A9" s="25">
        <v>1100023</v>
      </c>
      <c r="B9" s="84"/>
      <c r="C9" s="91" t="s">
        <v>228</v>
      </c>
      <c r="D9" s="618">
        <v>150</v>
      </c>
      <c r="E9" s="486">
        <v>73</v>
      </c>
      <c r="F9" s="645">
        <f t="shared" si="0"/>
        <v>48.666666666666671</v>
      </c>
    </row>
    <row r="10" spans="1:8" ht="12.75" customHeight="1">
      <c r="A10" s="416">
        <v>1100049</v>
      </c>
      <c r="B10" s="419"/>
      <c r="C10" s="418" t="s">
        <v>229</v>
      </c>
      <c r="D10" s="656">
        <f>SUM(D11:D12)</f>
        <v>195</v>
      </c>
      <c r="E10" s="487"/>
      <c r="F10" s="668"/>
    </row>
    <row r="11" spans="1:8" ht="12.75" customHeight="1">
      <c r="A11" s="25">
        <v>1100049</v>
      </c>
      <c r="B11" s="84"/>
      <c r="C11" s="91" t="s">
        <v>230</v>
      </c>
      <c r="D11" s="618">
        <v>90</v>
      </c>
      <c r="E11" s="486"/>
      <c r="F11" s="645"/>
    </row>
    <row r="12" spans="1:8" ht="12.75" customHeight="1">
      <c r="A12" s="25">
        <v>1100049</v>
      </c>
      <c r="B12" s="84"/>
      <c r="C12" s="91" t="s">
        <v>231</v>
      </c>
      <c r="D12" s="618">
        <v>105</v>
      </c>
      <c r="E12" s="486"/>
      <c r="F12" s="645"/>
    </row>
    <row r="13" spans="1:8" ht="12.75" customHeight="1">
      <c r="A13" s="221">
        <v>1100056</v>
      </c>
      <c r="B13" s="222"/>
      <c r="C13" s="191" t="s">
        <v>232</v>
      </c>
      <c r="D13" s="618">
        <v>300</v>
      </c>
      <c r="E13" s="486">
        <v>239</v>
      </c>
      <c r="F13" s="645">
        <f t="shared" si="0"/>
        <v>79.666666666666657</v>
      </c>
      <c r="H13" s="669"/>
    </row>
    <row r="14" spans="1:8" ht="12.75" customHeight="1">
      <c r="A14" s="221">
        <v>1000025</v>
      </c>
      <c r="B14" s="222"/>
      <c r="C14" s="191" t="s">
        <v>233</v>
      </c>
      <c r="D14" s="667">
        <v>150</v>
      </c>
      <c r="E14" s="486">
        <v>210</v>
      </c>
      <c r="F14" s="645">
        <f t="shared" si="0"/>
        <v>140</v>
      </c>
    </row>
    <row r="15" spans="1:8" ht="32.25" customHeight="1">
      <c r="A15" s="25">
        <v>2200128</v>
      </c>
      <c r="B15" s="84"/>
      <c r="C15" s="91" t="s">
        <v>234</v>
      </c>
      <c r="D15" s="618">
        <v>84</v>
      </c>
      <c r="E15" s="486">
        <v>68</v>
      </c>
      <c r="F15" s="645">
        <f t="shared" si="0"/>
        <v>80.952380952380949</v>
      </c>
    </row>
    <row r="16" spans="1:8" ht="12.75" customHeight="1">
      <c r="A16" s="105"/>
      <c r="B16" s="106"/>
      <c r="C16" s="94" t="s">
        <v>237</v>
      </c>
      <c r="D16" s="617">
        <f t="shared" ref="D16" si="1">D17+D18+D19+D20+D21+D23+D24+D25</f>
        <v>4405</v>
      </c>
      <c r="E16" s="485">
        <f>E17+E18+E19+E20+E21+E23+E24+E25</f>
        <v>2777</v>
      </c>
      <c r="F16" s="620">
        <f t="shared" si="0"/>
        <v>63.04199772985244</v>
      </c>
    </row>
    <row r="17" spans="1:6" ht="12.75" customHeight="1">
      <c r="A17" s="25">
        <v>1100064</v>
      </c>
      <c r="B17" s="84"/>
      <c r="C17" s="91" t="s">
        <v>238</v>
      </c>
      <c r="D17" s="618">
        <v>2500</v>
      </c>
      <c r="E17" s="486">
        <v>1518</v>
      </c>
      <c r="F17" s="645">
        <f t="shared" si="0"/>
        <v>60.72</v>
      </c>
    </row>
    <row r="18" spans="1:6" ht="12.75" customHeight="1">
      <c r="A18" s="25">
        <v>1100072</v>
      </c>
      <c r="B18" s="84"/>
      <c r="C18" s="91" t="s">
        <v>239</v>
      </c>
      <c r="D18" s="618">
        <v>1900</v>
      </c>
      <c r="E18" s="486">
        <v>1253</v>
      </c>
      <c r="F18" s="645">
        <f t="shared" si="0"/>
        <v>65.94736842105263</v>
      </c>
    </row>
    <row r="19" spans="1:6" ht="12.75" customHeight="1">
      <c r="A19" s="25">
        <v>1100080</v>
      </c>
      <c r="B19" s="84"/>
      <c r="C19" s="91" t="s">
        <v>240</v>
      </c>
      <c r="D19" s="618">
        <v>5</v>
      </c>
      <c r="E19" s="486">
        <v>2</v>
      </c>
      <c r="F19" s="645">
        <f t="shared" si="0"/>
        <v>40</v>
      </c>
    </row>
    <row r="20" spans="1:6" ht="36.75" customHeight="1">
      <c r="A20" s="25">
        <v>1100081</v>
      </c>
      <c r="B20" s="84"/>
      <c r="C20" s="91" t="s">
        <v>241</v>
      </c>
      <c r="D20" s="618"/>
      <c r="E20" s="486"/>
      <c r="F20" s="645" t="str">
        <f t="shared" si="0"/>
        <v/>
      </c>
    </row>
    <row r="21" spans="1:6" ht="36.75" customHeight="1">
      <c r="A21" s="25">
        <v>1200055</v>
      </c>
      <c r="B21" s="84"/>
      <c r="C21" s="91" t="s">
        <v>242</v>
      </c>
      <c r="D21" s="618"/>
      <c r="E21" s="486"/>
      <c r="F21" s="645" t="str">
        <f t="shared" si="0"/>
        <v/>
      </c>
    </row>
    <row r="22" spans="1:6" ht="12.75" customHeight="1">
      <c r="A22" s="25">
        <v>1000017</v>
      </c>
      <c r="B22" s="84"/>
      <c r="C22" s="91" t="s">
        <v>243</v>
      </c>
      <c r="D22" s="618">
        <v>100</v>
      </c>
      <c r="E22" s="486">
        <v>9</v>
      </c>
      <c r="F22" s="645">
        <f t="shared" si="0"/>
        <v>9</v>
      </c>
    </row>
    <row r="23" spans="1:6" ht="12.75" customHeight="1">
      <c r="A23" s="25">
        <v>1200056</v>
      </c>
      <c r="B23" s="84"/>
      <c r="C23" s="91" t="s">
        <v>235</v>
      </c>
      <c r="D23" s="618"/>
      <c r="E23" s="486">
        <v>4</v>
      </c>
      <c r="F23" s="645" t="str">
        <f t="shared" si="0"/>
        <v/>
      </c>
    </row>
    <row r="24" spans="1:6" ht="23.25" customHeight="1">
      <c r="A24" s="25">
        <v>2200103</v>
      </c>
      <c r="B24" s="84"/>
      <c r="C24" s="91" t="s">
        <v>245</v>
      </c>
      <c r="D24" s="618"/>
      <c r="E24" s="486"/>
      <c r="F24" s="645" t="str">
        <f t="shared" si="0"/>
        <v/>
      </c>
    </row>
    <row r="25" spans="1:6" ht="17.25" customHeight="1">
      <c r="A25" s="122" t="s">
        <v>246</v>
      </c>
      <c r="B25" s="84"/>
      <c r="C25" s="235" t="s">
        <v>247</v>
      </c>
      <c r="D25" s="618"/>
      <c r="E25" s="486"/>
      <c r="F25" s="645" t="str">
        <f t="shared" si="0"/>
        <v/>
      </c>
    </row>
    <row r="26" spans="1:6" ht="12.75" customHeight="1">
      <c r="A26" s="105"/>
      <c r="B26" s="106"/>
      <c r="C26" s="94" t="s">
        <v>248</v>
      </c>
      <c r="D26" s="617">
        <f t="shared" ref="D26" si="2">SUM(D27:D36)</f>
        <v>550</v>
      </c>
      <c r="E26" s="485">
        <f>SUM(E27:E36)</f>
        <v>170</v>
      </c>
      <c r="F26" s="620">
        <f t="shared" si="0"/>
        <v>30.909090909090907</v>
      </c>
    </row>
    <row r="27" spans="1:6" ht="12.75" customHeight="1">
      <c r="A27" s="216" t="s">
        <v>249</v>
      </c>
      <c r="B27" s="84"/>
      <c r="C27" s="217" t="s">
        <v>250</v>
      </c>
      <c r="D27" s="618"/>
      <c r="E27" s="486"/>
      <c r="F27" s="645" t="str">
        <f t="shared" si="0"/>
        <v/>
      </c>
    </row>
    <row r="28" spans="1:6" ht="12.75" customHeight="1">
      <c r="A28" s="25">
        <v>1000124</v>
      </c>
      <c r="B28" s="84"/>
      <c r="C28" s="91" t="s">
        <v>251</v>
      </c>
      <c r="D28" s="618"/>
      <c r="E28" s="486"/>
      <c r="F28" s="645"/>
    </row>
    <row r="29" spans="1:6" ht="12.75" customHeight="1">
      <c r="A29" s="25" t="s">
        <v>252</v>
      </c>
      <c r="B29" s="84"/>
      <c r="C29" s="91" t="s">
        <v>253</v>
      </c>
      <c r="D29" s="618">
        <v>100</v>
      </c>
      <c r="E29" s="486">
        <v>24</v>
      </c>
      <c r="F29" s="645">
        <f t="shared" si="0"/>
        <v>24</v>
      </c>
    </row>
    <row r="30" spans="1:6" ht="12.75" customHeight="1">
      <c r="A30" s="25" t="s">
        <v>254</v>
      </c>
      <c r="B30" s="84"/>
      <c r="C30" s="91" t="s">
        <v>255</v>
      </c>
      <c r="D30" s="618"/>
      <c r="E30" s="486">
        <v>16</v>
      </c>
      <c r="F30" s="645" t="str">
        <f t="shared" si="0"/>
        <v/>
      </c>
    </row>
    <row r="31" spans="1:6" ht="12.75" customHeight="1">
      <c r="A31" s="25" t="s">
        <v>256</v>
      </c>
      <c r="B31" s="84"/>
      <c r="C31" s="91" t="s">
        <v>257</v>
      </c>
      <c r="D31" s="618"/>
      <c r="E31" s="486"/>
      <c r="F31" s="645" t="str">
        <f t="shared" si="0"/>
        <v/>
      </c>
    </row>
    <row r="32" spans="1:6" ht="12.75" customHeight="1">
      <c r="A32" s="141" t="s">
        <v>258</v>
      </c>
      <c r="B32" s="181"/>
      <c r="C32" s="200" t="s">
        <v>259</v>
      </c>
      <c r="D32" s="619">
        <v>300</v>
      </c>
      <c r="E32" s="488">
        <v>106</v>
      </c>
      <c r="F32" s="670">
        <f t="shared" si="0"/>
        <v>35.333333333333336</v>
      </c>
    </row>
    <row r="33" spans="1:13" ht="12.75" customHeight="1">
      <c r="A33" s="25" t="s">
        <v>260</v>
      </c>
      <c r="B33" s="84"/>
      <c r="C33" s="91" t="s">
        <v>261</v>
      </c>
      <c r="D33" s="618">
        <v>150</v>
      </c>
      <c r="E33" s="486">
        <v>24</v>
      </c>
      <c r="F33" s="645">
        <f t="shared" si="0"/>
        <v>16</v>
      </c>
    </row>
    <row r="34" spans="1:13" ht="30.75" customHeight="1">
      <c r="A34" s="25">
        <v>1000116</v>
      </c>
      <c r="B34" s="84"/>
      <c r="C34" s="91" t="s">
        <v>262</v>
      </c>
      <c r="D34" s="618"/>
      <c r="E34" s="486"/>
      <c r="F34" s="645" t="str">
        <f t="shared" si="0"/>
        <v/>
      </c>
    </row>
    <row r="35" spans="1:13" ht="24.95" customHeight="1">
      <c r="A35" s="25">
        <v>1200057</v>
      </c>
      <c r="B35" s="84"/>
      <c r="C35" s="91" t="s">
        <v>236</v>
      </c>
      <c r="D35" s="618"/>
      <c r="E35" s="486"/>
      <c r="F35" s="645" t="str">
        <f t="shared" si="0"/>
        <v/>
      </c>
    </row>
    <row r="36" spans="1:13" ht="12.75" customHeight="1">
      <c r="A36" s="25">
        <v>1000181</v>
      </c>
      <c r="B36" s="84"/>
      <c r="C36" s="91" t="s">
        <v>263</v>
      </c>
      <c r="D36" s="618"/>
      <c r="E36" s="486"/>
      <c r="F36" s="645" t="str">
        <f t="shared" si="0"/>
        <v/>
      </c>
    </row>
    <row r="37" spans="1:13" ht="12.75" customHeight="1">
      <c r="A37" s="105"/>
      <c r="B37" s="106"/>
      <c r="C37" s="94" t="s">
        <v>264</v>
      </c>
      <c r="D37" s="617">
        <v>500</v>
      </c>
      <c r="E37" s="485">
        <f>E38+E39</f>
        <v>98</v>
      </c>
      <c r="F37" s="620">
        <f t="shared" si="0"/>
        <v>19.600000000000001</v>
      </c>
    </row>
    <row r="38" spans="1:13" ht="12.75" customHeight="1">
      <c r="A38" s="221">
        <v>1000215</v>
      </c>
      <c r="B38" s="222"/>
      <c r="C38" s="191" t="s">
        <v>265</v>
      </c>
      <c r="D38" s="618">
        <v>500</v>
      </c>
      <c r="E38" s="486">
        <v>98</v>
      </c>
      <c r="F38" s="645">
        <f t="shared" si="0"/>
        <v>19.600000000000001</v>
      </c>
    </row>
    <row r="39" spans="1:13" ht="12.75" customHeight="1">
      <c r="A39" s="416">
        <v>1000207</v>
      </c>
      <c r="B39" s="417"/>
      <c r="C39" s="418" t="s">
        <v>266</v>
      </c>
      <c r="D39" s="656"/>
      <c r="E39" s="487"/>
      <c r="F39" s="668"/>
    </row>
    <row r="40" spans="1:13" ht="12.75" customHeight="1">
      <c r="A40" s="25">
        <v>1000207</v>
      </c>
      <c r="B40" s="84" t="s">
        <v>267</v>
      </c>
      <c r="C40" s="91" t="s">
        <v>268</v>
      </c>
      <c r="D40" s="618">
        <v>50</v>
      </c>
      <c r="E40" s="486"/>
      <c r="F40" s="645"/>
    </row>
    <row r="41" spans="1:13" ht="12.75" customHeight="1">
      <c r="A41" s="25">
        <v>1000207</v>
      </c>
      <c r="B41" s="84" t="s">
        <v>269</v>
      </c>
      <c r="C41" s="91" t="s">
        <v>270</v>
      </c>
      <c r="D41" s="618">
        <v>50</v>
      </c>
      <c r="E41" s="486"/>
      <c r="F41" s="645"/>
    </row>
    <row r="42" spans="1:13" ht="25.5" customHeight="1">
      <c r="A42" s="861" t="s">
        <v>271</v>
      </c>
      <c r="B42" s="861"/>
      <c r="C42" s="861"/>
      <c r="E42" s="28"/>
      <c r="F42" s="621" t="str">
        <f t="shared" si="0"/>
        <v/>
      </c>
    </row>
    <row r="44" spans="1:13">
      <c r="D44" s="28"/>
      <c r="E44" s="28"/>
      <c r="F44" s="671"/>
    </row>
    <row r="45" spans="1:13">
      <c r="D45" s="28"/>
      <c r="E45" s="28"/>
      <c r="F45" s="671"/>
    </row>
    <row r="46" spans="1:13">
      <c r="F46" s="671"/>
    </row>
    <row r="47" spans="1:13">
      <c r="F47" s="671"/>
    </row>
    <row r="48" spans="1:13">
      <c r="D48" s="672"/>
      <c r="E48" s="672"/>
      <c r="F48" s="671"/>
      <c r="H48" s="672"/>
      <c r="M48" s="672"/>
    </row>
    <row r="49" spans="4:7">
      <c r="D49" s="28"/>
      <c r="E49" s="28"/>
      <c r="F49" s="671"/>
    </row>
    <row r="52" spans="4:7">
      <c r="D52" s="673"/>
      <c r="E52" s="674"/>
      <c r="F52" s="674"/>
    </row>
    <row r="54" spans="4:7">
      <c r="D54" s="674"/>
      <c r="E54" s="674"/>
      <c r="F54" s="674"/>
      <c r="G54" s="672"/>
    </row>
    <row r="55" spans="4:7">
      <c r="E55" s="674"/>
    </row>
    <row r="57" spans="4:7">
      <c r="D57" s="674"/>
      <c r="E57" s="674"/>
    </row>
    <row r="58" spans="4:7">
      <c r="D58" s="674"/>
    </row>
    <row r="61" spans="4:7">
      <c r="D61" s="674"/>
    </row>
  </sheetData>
  <mergeCells count="1">
    <mergeCell ref="A42:C42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D3" sqref="D3:F3"/>
    </sheetView>
  </sheetViews>
  <sheetFormatPr defaultColWidth="9.140625" defaultRowHeight="12.75"/>
  <cols>
    <col min="1" max="2" width="9.140625" style="13"/>
    <col min="3" max="3" width="51.85546875" style="13" customWidth="1"/>
    <col min="4" max="4" width="9.140625" style="13"/>
    <col min="5" max="5" width="11" style="13" customWidth="1"/>
    <col min="6" max="6" width="12.7109375" style="13" customWidth="1"/>
    <col min="7" max="16384" width="9.140625" style="13"/>
  </cols>
  <sheetData>
    <row r="1" spans="1:6">
      <c r="A1" s="115" t="s">
        <v>17</v>
      </c>
      <c r="B1" s="116"/>
      <c r="C1" s="28"/>
    </row>
    <row r="2" spans="1:6">
      <c r="A2" s="229"/>
      <c r="B2" s="230"/>
      <c r="C2" s="28"/>
      <c r="D2" s="480"/>
      <c r="E2" s="480" t="s">
        <v>273</v>
      </c>
    </row>
    <row r="3" spans="1:6" ht="38.25">
      <c r="A3" s="25" t="s">
        <v>217</v>
      </c>
      <c r="B3" s="84" t="s">
        <v>218</v>
      </c>
      <c r="C3" s="25" t="s">
        <v>219</v>
      </c>
      <c r="D3" s="675" t="s">
        <v>221</v>
      </c>
      <c r="E3" s="676" t="s">
        <v>1693</v>
      </c>
      <c r="F3" s="677" t="s">
        <v>1694</v>
      </c>
    </row>
    <row r="4" spans="1:6">
      <c r="A4" s="105"/>
      <c r="B4" s="106"/>
      <c r="C4" s="94" t="s">
        <v>222</v>
      </c>
      <c r="D4" s="622">
        <f t="shared" ref="D4" si="0">D5+D12+D19</f>
        <v>1568</v>
      </c>
      <c r="E4" s="489">
        <f>E5+E12+E19</f>
        <v>384</v>
      </c>
      <c r="F4" s="686">
        <f>IFERROR(E4/D4*100,"")</f>
        <v>24.489795918367346</v>
      </c>
    </row>
    <row r="5" spans="1:6">
      <c r="A5" s="416" t="s">
        <v>274</v>
      </c>
      <c r="B5" s="417"/>
      <c r="C5" s="420" t="s">
        <v>275</v>
      </c>
      <c r="D5" s="656">
        <f>SUM(D6:D11)</f>
        <v>796</v>
      </c>
      <c r="E5" s="523">
        <v>254</v>
      </c>
      <c r="F5" s="682">
        <f>IFERROR(E5/D5*100,"")</f>
        <v>31.909547738693465</v>
      </c>
    </row>
    <row r="6" spans="1:6" ht="12.75" customHeight="1">
      <c r="A6" s="25">
        <v>1100031</v>
      </c>
      <c r="B6" s="84"/>
      <c r="C6" s="99" t="s">
        <v>276</v>
      </c>
      <c r="D6" s="618">
        <v>121</v>
      </c>
      <c r="E6" s="524"/>
      <c r="F6" s="681"/>
    </row>
    <row r="7" spans="1:6" ht="12.75" customHeight="1">
      <c r="A7" s="25">
        <v>1100031</v>
      </c>
      <c r="B7" s="84"/>
      <c r="C7" s="99" t="s">
        <v>277</v>
      </c>
      <c r="D7" s="618">
        <v>127</v>
      </c>
      <c r="E7" s="524"/>
      <c r="F7" s="681"/>
    </row>
    <row r="8" spans="1:6" ht="12.75" customHeight="1">
      <c r="A8" s="25">
        <v>1100031</v>
      </c>
      <c r="B8" s="84"/>
      <c r="C8" s="99" t="s">
        <v>278</v>
      </c>
      <c r="D8" s="618">
        <v>142</v>
      </c>
      <c r="E8" s="524"/>
      <c r="F8" s="681"/>
    </row>
    <row r="9" spans="1:6" ht="12.75" customHeight="1">
      <c r="A9" s="25">
        <v>1100031</v>
      </c>
      <c r="B9" s="84"/>
      <c r="C9" s="99" t="s">
        <v>279</v>
      </c>
      <c r="D9" s="618">
        <v>142</v>
      </c>
      <c r="E9" s="524"/>
      <c r="F9" s="681"/>
    </row>
    <row r="10" spans="1:6" ht="12.75" customHeight="1">
      <c r="A10" s="25">
        <v>1100031</v>
      </c>
      <c r="B10" s="84"/>
      <c r="C10" s="99" t="s">
        <v>280</v>
      </c>
      <c r="D10" s="618">
        <v>145</v>
      </c>
      <c r="E10" s="524"/>
      <c r="F10" s="681"/>
    </row>
    <row r="11" spans="1:6" ht="12.75" customHeight="1">
      <c r="A11" s="25">
        <v>1100031</v>
      </c>
      <c r="B11" s="84"/>
      <c r="C11" s="99" t="s">
        <v>281</v>
      </c>
      <c r="D11" s="618">
        <v>119</v>
      </c>
      <c r="E11" s="524"/>
      <c r="F11" s="681"/>
    </row>
    <row r="12" spans="1:6" ht="12.75" customHeight="1">
      <c r="A12" s="416" t="s">
        <v>282</v>
      </c>
      <c r="B12" s="419"/>
      <c r="C12" s="420" t="s">
        <v>229</v>
      </c>
      <c r="D12" s="656">
        <f>SUM(D13:D18)</f>
        <v>322</v>
      </c>
      <c r="E12" s="523">
        <v>2</v>
      </c>
      <c r="F12" s="683">
        <f>IFERROR(E12/D12*100,"")</f>
        <v>0.6211180124223602</v>
      </c>
    </row>
    <row r="13" spans="1:6" ht="12.75" customHeight="1">
      <c r="A13" s="141">
        <v>1100049</v>
      </c>
      <c r="B13" s="181"/>
      <c r="C13" s="231" t="s">
        <v>283</v>
      </c>
      <c r="D13" s="619">
        <v>65</v>
      </c>
      <c r="E13" s="525"/>
      <c r="F13" s="626"/>
    </row>
    <row r="14" spans="1:6" ht="12.75" customHeight="1">
      <c r="A14" s="141">
        <v>1100049</v>
      </c>
      <c r="B14" s="181"/>
      <c r="C14" s="231" t="s">
        <v>284</v>
      </c>
      <c r="D14" s="619">
        <v>67</v>
      </c>
      <c r="E14" s="525"/>
      <c r="F14" s="626"/>
    </row>
    <row r="15" spans="1:6" ht="12.75" customHeight="1">
      <c r="A15" s="141">
        <v>1100049</v>
      </c>
      <c r="B15" s="181"/>
      <c r="C15" s="231" t="s">
        <v>285</v>
      </c>
      <c r="D15" s="619">
        <v>47</v>
      </c>
      <c r="E15" s="525"/>
      <c r="F15" s="626"/>
    </row>
    <row r="16" spans="1:6" ht="12.75" customHeight="1">
      <c r="A16" s="141">
        <v>1100049</v>
      </c>
      <c r="B16" s="181"/>
      <c r="C16" s="231" t="s">
        <v>286</v>
      </c>
      <c r="D16" s="619">
        <v>45</v>
      </c>
      <c r="E16" s="525"/>
      <c r="F16" s="626"/>
    </row>
    <row r="17" spans="1:7" ht="12.75" customHeight="1">
      <c r="A17" s="141">
        <v>1100049</v>
      </c>
      <c r="B17" s="181"/>
      <c r="C17" s="231" t="s">
        <v>287</v>
      </c>
      <c r="D17" s="619">
        <v>54</v>
      </c>
      <c r="E17" s="525"/>
      <c r="F17" s="626"/>
    </row>
    <row r="18" spans="1:7" ht="12.75" customHeight="1">
      <c r="A18" s="141">
        <v>1100049</v>
      </c>
      <c r="B18" s="181"/>
      <c r="C18" s="231" t="s">
        <v>288</v>
      </c>
      <c r="D18" s="619">
        <v>44</v>
      </c>
      <c r="E18" s="525"/>
      <c r="F18" s="626"/>
    </row>
    <row r="19" spans="1:7" ht="25.5">
      <c r="A19" s="221" t="s">
        <v>289</v>
      </c>
      <c r="B19" s="222"/>
      <c r="C19" s="223" t="s">
        <v>232</v>
      </c>
      <c r="D19" s="679">
        <v>450</v>
      </c>
      <c r="E19" s="526">
        <v>128</v>
      </c>
      <c r="F19" s="680">
        <f t="shared" ref="F19:F46" si="1">IFERROR(E19/D19*100,"")</f>
        <v>28.444444444444443</v>
      </c>
    </row>
    <row r="20" spans="1:7">
      <c r="A20" s="221" t="s">
        <v>290</v>
      </c>
      <c r="B20" s="222"/>
      <c r="C20" s="223" t="s">
        <v>233</v>
      </c>
      <c r="D20" s="667">
        <v>300</v>
      </c>
      <c r="E20" s="524">
        <v>230</v>
      </c>
      <c r="F20" s="681">
        <f t="shared" si="1"/>
        <v>76.666666666666671</v>
      </c>
    </row>
    <row r="21" spans="1:7" ht="38.25">
      <c r="A21" s="25">
        <v>1100032</v>
      </c>
      <c r="B21" s="84"/>
      <c r="C21" s="91" t="s">
        <v>291</v>
      </c>
      <c r="D21" s="618"/>
      <c r="E21" s="527"/>
      <c r="F21" s="684" t="str">
        <f t="shared" si="1"/>
        <v/>
      </c>
    </row>
    <row r="22" spans="1:7" ht="38.25">
      <c r="A22" s="25">
        <v>1100033</v>
      </c>
      <c r="B22" s="84"/>
      <c r="C22" s="91" t="s">
        <v>292</v>
      </c>
      <c r="D22" s="618"/>
      <c r="E22" s="527"/>
      <c r="F22" s="684" t="str">
        <f t="shared" si="1"/>
        <v/>
      </c>
    </row>
    <row r="23" spans="1:7" ht="51">
      <c r="A23" s="25">
        <v>1100034</v>
      </c>
      <c r="B23" s="84"/>
      <c r="C23" s="91" t="s">
        <v>293</v>
      </c>
      <c r="D23" s="618"/>
      <c r="E23" s="527"/>
      <c r="F23" s="684" t="str">
        <f t="shared" si="1"/>
        <v/>
      </c>
    </row>
    <row r="24" spans="1:7">
      <c r="A24" s="105"/>
      <c r="B24" s="106"/>
      <c r="C24" s="94" t="s">
        <v>237</v>
      </c>
      <c r="D24" s="622">
        <f t="shared" ref="D24" si="2">D25+D26+D27+D28+D29+D31+D32+D33</f>
        <v>4210</v>
      </c>
      <c r="E24" s="489">
        <f>E25+E26+E27+E28+E29+E31+E32+E33</f>
        <v>3504</v>
      </c>
      <c r="F24" s="625">
        <f t="shared" si="1"/>
        <v>83.230403800475059</v>
      </c>
    </row>
    <row r="25" spans="1:7">
      <c r="A25" s="416" t="s">
        <v>294</v>
      </c>
      <c r="B25" s="417"/>
      <c r="C25" s="420" t="s">
        <v>295</v>
      </c>
      <c r="D25" s="656">
        <v>2350</v>
      </c>
      <c r="E25" s="523">
        <v>1785</v>
      </c>
      <c r="F25" s="682">
        <f t="shared" si="1"/>
        <v>75.957446808510639</v>
      </c>
    </row>
    <row r="26" spans="1:7">
      <c r="A26" s="416">
        <v>1100072</v>
      </c>
      <c r="B26" s="417"/>
      <c r="C26" s="420" t="s">
        <v>296</v>
      </c>
      <c r="D26" s="657">
        <v>1800</v>
      </c>
      <c r="E26" s="523">
        <v>1661</v>
      </c>
      <c r="F26" s="683">
        <f t="shared" si="1"/>
        <v>92.277777777777786</v>
      </c>
    </row>
    <row r="27" spans="1:7" ht="12.75" customHeight="1">
      <c r="A27" s="25" t="s">
        <v>297</v>
      </c>
      <c r="B27" s="84"/>
      <c r="C27" s="99" t="s">
        <v>298</v>
      </c>
      <c r="D27" s="618">
        <v>30</v>
      </c>
      <c r="E27" s="524">
        <v>4</v>
      </c>
      <c r="F27" s="681">
        <f t="shared" si="1"/>
        <v>13.333333333333334</v>
      </c>
    </row>
    <row r="28" spans="1:7" s="28" customFormat="1" ht="46.5" customHeight="1">
      <c r="A28" s="25">
        <v>1100084</v>
      </c>
      <c r="B28" s="84"/>
      <c r="C28" s="91" t="s">
        <v>241</v>
      </c>
      <c r="D28" s="618"/>
      <c r="E28" s="524"/>
      <c r="F28" s="681" t="str">
        <f t="shared" si="1"/>
        <v/>
      </c>
    </row>
    <row r="29" spans="1:7" s="28" customFormat="1" ht="62.25" customHeight="1">
      <c r="A29" s="25">
        <v>1200055</v>
      </c>
      <c r="B29" s="234"/>
      <c r="C29" s="91" t="s">
        <v>242</v>
      </c>
      <c r="D29" s="618"/>
      <c r="E29" s="486"/>
      <c r="F29" s="645" t="str">
        <f t="shared" si="1"/>
        <v/>
      </c>
    </row>
    <row r="30" spans="1:7" s="28" customFormat="1">
      <c r="A30" s="25" t="s">
        <v>299</v>
      </c>
      <c r="B30" s="84"/>
      <c r="C30" s="99" t="s">
        <v>243</v>
      </c>
      <c r="D30" s="618">
        <v>210</v>
      </c>
      <c r="E30" s="527">
        <v>8</v>
      </c>
      <c r="F30" s="684">
        <f t="shared" si="1"/>
        <v>3.8095238095238098</v>
      </c>
    </row>
    <row r="31" spans="1:7" s="28" customFormat="1">
      <c r="A31" s="25">
        <v>1200056</v>
      </c>
      <c r="B31" s="84"/>
      <c r="C31" s="91" t="s">
        <v>235</v>
      </c>
      <c r="D31" s="667">
        <v>30</v>
      </c>
      <c r="E31" s="527">
        <v>54</v>
      </c>
      <c r="F31" s="684">
        <f t="shared" si="1"/>
        <v>180</v>
      </c>
      <c r="G31" s="13"/>
    </row>
    <row r="32" spans="1:7">
      <c r="A32" s="25">
        <v>2200103</v>
      </c>
      <c r="B32" s="84"/>
      <c r="C32" s="99" t="s">
        <v>245</v>
      </c>
      <c r="D32" s="623"/>
      <c r="E32" s="519"/>
      <c r="F32" s="635" t="str">
        <f t="shared" si="1"/>
        <v/>
      </c>
    </row>
    <row r="33" spans="1:6">
      <c r="A33" s="117" t="s">
        <v>246</v>
      </c>
      <c r="B33" s="90"/>
      <c r="C33" s="118" t="s">
        <v>247</v>
      </c>
      <c r="D33" s="623"/>
      <c r="E33" s="519"/>
      <c r="F33" s="635" t="str">
        <f t="shared" si="1"/>
        <v/>
      </c>
    </row>
    <row r="34" spans="1:6">
      <c r="A34" s="105"/>
      <c r="B34" s="106"/>
      <c r="C34" s="88" t="s">
        <v>248</v>
      </c>
      <c r="D34" s="622">
        <f t="shared" ref="D34" si="3">SUM(D35:D44)</f>
        <v>730</v>
      </c>
      <c r="E34" s="489">
        <f>SUM(E35:E44)</f>
        <v>458</v>
      </c>
      <c r="F34" s="625">
        <f t="shared" si="1"/>
        <v>62.739726027397261</v>
      </c>
    </row>
    <row r="35" spans="1:6" ht="12.75" customHeight="1">
      <c r="A35" s="103" t="s">
        <v>249</v>
      </c>
      <c r="B35" s="84"/>
      <c r="C35" s="104" t="s">
        <v>250</v>
      </c>
      <c r="D35" s="618"/>
      <c r="E35" s="527"/>
      <c r="F35" s="684" t="str">
        <f t="shared" si="1"/>
        <v/>
      </c>
    </row>
    <row r="36" spans="1:6" ht="12.75" customHeight="1">
      <c r="A36" s="25">
        <v>1000124</v>
      </c>
      <c r="B36" s="84"/>
      <c r="C36" s="102" t="s">
        <v>251</v>
      </c>
      <c r="D36" s="618"/>
      <c r="E36" s="528">
        <v>1</v>
      </c>
      <c r="F36" s="685" t="str">
        <f t="shared" si="1"/>
        <v/>
      </c>
    </row>
    <row r="37" spans="1:6" ht="12.75" customHeight="1">
      <c r="A37" s="25" t="s">
        <v>252</v>
      </c>
      <c r="B37" s="84"/>
      <c r="C37" s="99" t="s">
        <v>253</v>
      </c>
      <c r="D37" s="618">
        <v>220</v>
      </c>
      <c r="E37" s="524">
        <v>150</v>
      </c>
      <c r="F37" s="681">
        <f t="shared" si="1"/>
        <v>68.181818181818173</v>
      </c>
    </row>
    <row r="38" spans="1:6" ht="12.75" customHeight="1">
      <c r="A38" s="25" t="s">
        <v>254</v>
      </c>
      <c r="B38" s="84"/>
      <c r="C38" s="99" t="s">
        <v>255</v>
      </c>
      <c r="D38" s="618">
        <v>90</v>
      </c>
      <c r="E38" s="524">
        <v>18</v>
      </c>
      <c r="F38" s="681">
        <f t="shared" si="1"/>
        <v>20</v>
      </c>
    </row>
    <row r="39" spans="1:6" ht="12.75" customHeight="1">
      <c r="A39" s="25" t="s">
        <v>256</v>
      </c>
      <c r="B39" s="84"/>
      <c r="C39" s="99" t="s">
        <v>257</v>
      </c>
      <c r="D39" s="618"/>
      <c r="E39" s="524"/>
      <c r="F39" s="681" t="str">
        <f t="shared" si="1"/>
        <v/>
      </c>
    </row>
    <row r="40" spans="1:6" ht="12.75" customHeight="1">
      <c r="A40" s="141">
        <v>1000165</v>
      </c>
      <c r="B40" s="181"/>
      <c r="C40" s="231" t="s">
        <v>259</v>
      </c>
      <c r="D40" s="624">
        <v>210</v>
      </c>
      <c r="E40" s="525">
        <v>125</v>
      </c>
      <c r="F40" s="626">
        <f t="shared" si="1"/>
        <v>59.523809523809526</v>
      </c>
    </row>
    <row r="41" spans="1:6" ht="12.75" customHeight="1">
      <c r="A41" s="25" t="s">
        <v>260</v>
      </c>
      <c r="B41" s="84"/>
      <c r="C41" s="99" t="s">
        <v>261</v>
      </c>
      <c r="D41" s="618">
        <v>210</v>
      </c>
      <c r="E41" s="524">
        <v>148</v>
      </c>
      <c r="F41" s="681">
        <f t="shared" si="1"/>
        <v>70.476190476190482</v>
      </c>
    </row>
    <row r="42" spans="1:6" ht="12.75" customHeight="1">
      <c r="A42" s="25" t="s">
        <v>300</v>
      </c>
      <c r="B42" s="84"/>
      <c r="C42" s="99" t="s">
        <v>262</v>
      </c>
      <c r="D42" s="618"/>
      <c r="E42" s="524">
        <v>15</v>
      </c>
      <c r="F42" s="681" t="str">
        <f t="shared" si="1"/>
        <v/>
      </c>
    </row>
    <row r="43" spans="1:6" ht="12.75" customHeight="1">
      <c r="A43" s="25">
        <v>1000181</v>
      </c>
      <c r="B43" s="84"/>
      <c r="C43" s="99" t="s">
        <v>263</v>
      </c>
      <c r="D43" s="618"/>
      <c r="E43" s="524"/>
      <c r="F43" s="681" t="str">
        <f t="shared" si="1"/>
        <v/>
      </c>
    </row>
    <row r="44" spans="1:6" ht="12.75" customHeight="1">
      <c r="A44" s="25">
        <v>1200057</v>
      </c>
      <c r="B44" s="84"/>
      <c r="C44" s="91" t="s">
        <v>236</v>
      </c>
      <c r="D44" s="618"/>
      <c r="E44" s="524">
        <v>1</v>
      </c>
      <c r="F44" s="681" t="str">
        <f t="shared" si="1"/>
        <v/>
      </c>
    </row>
    <row r="45" spans="1:6" ht="12.75" customHeight="1">
      <c r="A45" s="105"/>
      <c r="B45" s="106"/>
      <c r="C45" s="88" t="s">
        <v>264</v>
      </c>
      <c r="D45" s="622">
        <f t="shared" ref="D45" si="4">D46+D47</f>
        <v>430</v>
      </c>
      <c r="E45" s="489">
        <f>E46+E47</f>
        <v>15</v>
      </c>
      <c r="F45" s="625">
        <f t="shared" si="1"/>
        <v>3.4883720930232558</v>
      </c>
    </row>
    <row r="46" spans="1:6" ht="12.75" customHeight="1">
      <c r="A46" s="225">
        <v>1000215</v>
      </c>
      <c r="B46" s="428"/>
      <c r="C46" s="429" t="s">
        <v>265</v>
      </c>
      <c r="D46" s="618">
        <v>330</v>
      </c>
      <c r="E46" s="486">
        <v>15</v>
      </c>
      <c r="F46" s="645">
        <f t="shared" si="1"/>
        <v>4.5454545454545459</v>
      </c>
    </row>
    <row r="47" spans="1:6" ht="12.75" customHeight="1">
      <c r="A47" s="422">
        <v>1000207</v>
      </c>
      <c r="B47" s="423"/>
      <c r="C47" s="421" t="s">
        <v>266</v>
      </c>
      <c r="D47" s="656">
        <f>SUM(D48:D49)</f>
        <v>100</v>
      </c>
      <c r="E47" s="487"/>
      <c r="F47" s="668"/>
    </row>
    <row r="48" spans="1:6" ht="12.75" customHeight="1">
      <c r="A48" s="107">
        <v>1000207</v>
      </c>
      <c r="B48" s="108" t="s">
        <v>267</v>
      </c>
      <c r="C48" s="26" t="s">
        <v>268</v>
      </c>
      <c r="D48" s="618">
        <v>50</v>
      </c>
      <c r="E48" s="486"/>
      <c r="F48" s="645"/>
    </row>
    <row r="49" spans="1:6" ht="12.75" customHeight="1">
      <c r="A49" s="107">
        <v>1000207</v>
      </c>
      <c r="B49" s="108" t="s">
        <v>269</v>
      </c>
      <c r="C49" s="26" t="s">
        <v>270</v>
      </c>
      <c r="D49" s="618">
        <v>50</v>
      </c>
      <c r="E49" s="486"/>
      <c r="F49" s="645"/>
    </row>
    <row r="50" spans="1:6" ht="29.25" customHeight="1">
      <c r="A50" s="861" t="s">
        <v>301</v>
      </c>
      <c r="B50" s="861"/>
      <c r="C50" s="861"/>
      <c r="F50" s="621" t="str">
        <f>IFERROR(E50/D50*100,"")</f>
        <v/>
      </c>
    </row>
    <row r="51" spans="1:6">
      <c r="F51" s="646"/>
    </row>
    <row r="52" spans="1:6">
      <c r="F52" s="646"/>
    </row>
    <row r="53" spans="1:6">
      <c r="F53" s="646"/>
    </row>
  </sheetData>
  <mergeCells count="1">
    <mergeCell ref="A50:C5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D3" sqref="D3:F3"/>
    </sheetView>
  </sheetViews>
  <sheetFormatPr defaultColWidth="9.140625" defaultRowHeight="12.75"/>
  <cols>
    <col min="1" max="1" width="10.5703125" style="13" customWidth="1"/>
    <col min="2" max="2" width="8.5703125" style="13" customWidth="1"/>
    <col min="3" max="3" width="49.7109375" style="13" customWidth="1"/>
    <col min="4" max="4" width="9.140625" style="13"/>
    <col min="5" max="5" width="10.7109375" style="13" customWidth="1"/>
    <col min="6" max="6" width="11.7109375" style="13" customWidth="1"/>
    <col min="7" max="113" width="9.140625" style="13"/>
    <col min="114" max="114" width="10.5703125" style="13" customWidth="1"/>
    <col min="115" max="115" width="8.5703125" style="13" customWidth="1"/>
    <col min="116" max="116" width="53.28515625" style="13" customWidth="1"/>
    <col min="117" max="16384" width="9.140625" style="13"/>
  </cols>
  <sheetData>
    <row r="1" spans="1:6">
      <c r="A1" s="95" t="s">
        <v>19</v>
      </c>
      <c r="B1" s="96"/>
      <c r="C1" s="28"/>
      <c r="D1" s="687"/>
      <c r="E1" s="687"/>
      <c r="F1" s="687"/>
    </row>
    <row r="2" spans="1:6">
      <c r="A2" s="28"/>
      <c r="B2" s="81"/>
      <c r="C2" s="28"/>
      <c r="D2" s="480"/>
      <c r="E2" s="480" t="s">
        <v>302</v>
      </c>
    </row>
    <row r="3" spans="1:6" ht="38.25">
      <c r="A3" s="25" t="s">
        <v>217</v>
      </c>
      <c r="B3" s="84" t="s">
        <v>218</v>
      </c>
      <c r="C3" s="102" t="s">
        <v>219</v>
      </c>
      <c r="D3" s="675" t="s">
        <v>221</v>
      </c>
      <c r="E3" s="676" t="s">
        <v>1693</v>
      </c>
      <c r="F3" s="677" t="s">
        <v>1694</v>
      </c>
    </row>
    <row r="4" spans="1:6" ht="12.75" customHeight="1">
      <c r="A4" s="86"/>
      <c r="B4" s="87"/>
      <c r="C4" s="94" t="s">
        <v>222</v>
      </c>
      <c r="D4" s="617">
        <f t="shared" ref="D4" si="0">D5+D6+D7+D8+D9+D10+D11+D12+D13+D14+D17+D20+D23+D24</f>
        <v>1570</v>
      </c>
      <c r="E4" s="485">
        <f>E5+E6+E7+E8+E9+E10+E11+E12+E13+E14+E17+E20+E23+E24</f>
        <v>773</v>
      </c>
      <c r="F4" s="620">
        <f>IFERROR(E4/D4*100,"")</f>
        <v>49.235668789808919</v>
      </c>
    </row>
    <row r="5" spans="1:6" ht="22.5" customHeight="1">
      <c r="A5" s="25" t="s">
        <v>303</v>
      </c>
      <c r="B5" s="84"/>
      <c r="C5" s="99" t="s">
        <v>304</v>
      </c>
      <c r="D5" s="618">
        <v>350</v>
      </c>
      <c r="E5" s="486">
        <v>208</v>
      </c>
      <c r="F5" s="645">
        <f t="shared" ref="F5:F54" si="1">IFERROR(E5/D5*100,"")</f>
        <v>59.428571428571431</v>
      </c>
    </row>
    <row r="6" spans="1:6" s="28" customFormat="1" ht="33" customHeight="1">
      <c r="A6" s="25">
        <v>1300047</v>
      </c>
      <c r="B6" s="84"/>
      <c r="C6" s="99" t="s">
        <v>305</v>
      </c>
      <c r="D6" s="618"/>
      <c r="E6" s="486">
        <v>2</v>
      </c>
      <c r="F6" s="645" t="str">
        <f t="shared" si="1"/>
        <v/>
      </c>
    </row>
    <row r="7" spans="1:6" s="28" customFormat="1" ht="31.5" customHeight="1">
      <c r="A7" s="25">
        <v>1300029</v>
      </c>
      <c r="B7" s="84"/>
      <c r="C7" s="99" t="s">
        <v>306</v>
      </c>
      <c r="D7" s="618">
        <v>300</v>
      </c>
      <c r="E7" s="486">
        <v>76</v>
      </c>
      <c r="F7" s="645">
        <f t="shared" si="1"/>
        <v>25.333333333333336</v>
      </c>
    </row>
    <row r="8" spans="1:6" s="28" customFormat="1" ht="31.5" customHeight="1">
      <c r="A8" s="25">
        <v>1300044</v>
      </c>
      <c r="B8" s="84"/>
      <c r="C8" s="99" t="s">
        <v>309</v>
      </c>
      <c r="D8" s="618">
        <v>10</v>
      </c>
      <c r="E8" s="486"/>
      <c r="F8" s="645">
        <f t="shared" si="1"/>
        <v>0</v>
      </c>
    </row>
    <row r="9" spans="1:6" s="28" customFormat="1" ht="31.5" customHeight="1">
      <c r="A9" s="25">
        <v>2200127</v>
      </c>
      <c r="B9" s="84"/>
      <c r="C9" s="99" t="s">
        <v>1633</v>
      </c>
      <c r="D9" s="618"/>
      <c r="E9" s="486"/>
      <c r="F9" s="645" t="str">
        <f t="shared" si="1"/>
        <v/>
      </c>
    </row>
    <row r="10" spans="1:6" s="28" customFormat="1" ht="33" customHeight="1">
      <c r="A10" s="25">
        <v>1300046</v>
      </c>
      <c r="B10" s="84"/>
      <c r="C10" s="99" t="s">
        <v>310</v>
      </c>
      <c r="D10" s="618"/>
      <c r="E10" s="486"/>
      <c r="F10" s="645" t="str">
        <f t="shared" si="1"/>
        <v/>
      </c>
    </row>
    <row r="11" spans="1:6" s="28" customFormat="1" ht="30.75" customHeight="1">
      <c r="A11" s="25">
        <v>2200131</v>
      </c>
      <c r="B11" s="84"/>
      <c r="C11" s="91" t="s">
        <v>311</v>
      </c>
      <c r="D11" s="618"/>
      <c r="E11" s="486"/>
      <c r="F11" s="645" t="str">
        <f t="shared" si="1"/>
        <v/>
      </c>
    </row>
    <row r="12" spans="1:6" s="28" customFormat="1" ht="24" customHeight="1">
      <c r="A12" s="25" t="s">
        <v>312</v>
      </c>
      <c r="B12" s="84"/>
      <c r="C12" s="99" t="s">
        <v>313</v>
      </c>
      <c r="D12" s="618">
        <v>30</v>
      </c>
      <c r="E12" s="486">
        <v>11</v>
      </c>
      <c r="F12" s="645">
        <f t="shared" si="1"/>
        <v>36.666666666666664</v>
      </c>
    </row>
    <row r="13" spans="1:6" s="28" customFormat="1" ht="24" customHeight="1">
      <c r="A13" s="25">
        <v>1300040</v>
      </c>
      <c r="B13" s="84"/>
      <c r="C13" s="91" t="s">
        <v>314</v>
      </c>
      <c r="D13" s="618">
        <v>100</v>
      </c>
      <c r="E13" s="486"/>
      <c r="F13" s="645"/>
    </row>
    <row r="14" spans="1:6" ht="12.75" customHeight="1">
      <c r="A14" s="416" t="s">
        <v>315</v>
      </c>
      <c r="B14" s="426"/>
      <c r="C14" s="420" t="s">
        <v>316</v>
      </c>
      <c r="D14" s="656">
        <f>SUM(D15:D16)</f>
        <v>90</v>
      </c>
      <c r="E14" s="487">
        <v>77</v>
      </c>
      <c r="F14" s="668">
        <f t="shared" si="1"/>
        <v>85.555555555555557</v>
      </c>
    </row>
    <row r="15" spans="1:6" ht="12.75" customHeight="1">
      <c r="A15" s="25">
        <v>1300037</v>
      </c>
      <c r="B15" s="84" t="s">
        <v>317</v>
      </c>
      <c r="C15" s="99" t="s">
        <v>318</v>
      </c>
      <c r="D15" s="618">
        <v>60</v>
      </c>
      <c r="E15" s="486"/>
      <c r="F15" s="645"/>
    </row>
    <row r="16" spans="1:6" ht="12.75" customHeight="1">
      <c r="A16" s="25">
        <v>1300037</v>
      </c>
      <c r="B16" s="84" t="s">
        <v>267</v>
      </c>
      <c r="C16" s="99" t="s">
        <v>319</v>
      </c>
      <c r="D16" s="618">
        <v>30</v>
      </c>
      <c r="E16" s="486"/>
      <c r="F16" s="645"/>
    </row>
    <row r="17" spans="1:6" s="28" customFormat="1" ht="17.25" customHeight="1">
      <c r="A17" s="416" t="s">
        <v>320</v>
      </c>
      <c r="B17" s="417"/>
      <c r="C17" s="420" t="s">
        <v>321</v>
      </c>
      <c r="D17" s="656">
        <v>420</v>
      </c>
      <c r="E17" s="487">
        <v>295</v>
      </c>
      <c r="F17" s="668">
        <f t="shared" si="1"/>
        <v>70.238095238095227</v>
      </c>
    </row>
    <row r="18" spans="1:6" s="28" customFormat="1" ht="30.75" customHeight="1">
      <c r="A18" s="25">
        <v>1300038</v>
      </c>
      <c r="B18" s="84"/>
      <c r="C18" s="99" t="s">
        <v>322</v>
      </c>
      <c r="D18" s="618">
        <v>2</v>
      </c>
      <c r="E18" s="486"/>
      <c r="F18" s="645"/>
    </row>
    <row r="19" spans="1:6" ht="30" customHeight="1">
      <c r="A19" s="25">
        <v>1300039</v>
      </c>
      <c r="B19" s="84"/>
      <c r="C19" s="99" t="s">
        <v>323</v>
      </c>
      <c r="D19" s="618">
        <v>2</v>
      </c>
      <c r="E19" s="486"/>
      <c r="F19" s="645"/>
    </row>
    <row r="20" spans="1:6" ht="12.75" customHeight="1">
      <c r="A20" s="416">
        <v>1300169</v>
      </c>
      <c r="B20" s="417"/>
      <c r="C20" s="420" t="s">
        <v>324</v>
      </c>
      <c r="D20" s="656">
        <f>SUM(D21:D22)</f>
        <v>70</v>
      </c>
      <c r="E20" s="487">
        <v>33</v>
      </c>
      <c r="F20" s="668">
        <f t="shared" si="1"/>
        <v>47.142857142857139</v>
      </c>
    </row>
    <row r="21" spans="1:6" ht="12.75" customHeight="1">
      <c r="A21" s="25">
        <v>1300169</v>
      </c>
      <c r="B21" s="84" t="s">
        <v>267</v>
      </c>
      <c r="C21" s="99" t="s">
        <v>325</v>
      </c>
      <c r="D21" s="618">
        <v>50</v>
      </c>
      <c r="E21" s="486"/>
      <c r="F21" s="645"/>
    </row>
    <row r="22" spans="1:6" s="28" customFormat="1" ht="12.75" customHeight="1">
      <c r="A22" s="25">
        <v>1300169</v>
      </c>
      <c r="B22" s="84" t="s">
        <v>326</v>
      </c>
      <c r="C22" s="99" t="s">
        <v>327</v>
      </c>
      <c r="D22" s="618">
        <v>20</v>
      </c>
      <c r="E22" s="486"/>
      <c r="F22" s="645"/>
    </row>
    <row r="23" spans="1:6" ht="12.75" customHeight="1">
      <c r="A23" s="221">
        <v>1300041</v>
      </c>
      <c r="B23" s="222"/>
      <c r="C23" s="223" t="s">
        <v>328</v>
      </c>
      <c r="D23" s="618">
        <v>200</v>
      </c>
      <c r="E23" s="486">
        <v>71</v>
      </c>
      <c r="F23" s="645">
        <f t="shared" si="1"/>
        <v>35.5</v>
      </c>
    </row>
    <row r="24" spans="1:6" ht="32.25" customHeight="1">
      <c r="A24" s="25">
        <v>1300136</v>
      </c>
      <c r="B24" s="84" t="s">
        <v>307</v>
      </c>
      <c r="C24" s="99" t="s">
        <v>308</v>
      </c>
      <c r="D24" s="618"/>
      <c r="E24" s="486"/>
      <c r="F24" s="645" t="str">
        <f t="shared" si="1"/>
        <v/>
      </c>
    </row>
    <row r="25" spans="1:6" ht="12.75" customHeight="1">
      <c r="A25" s="105"/>
      <c r="B25" s="106"/>
      <c r="C25" s="94" t="s">
        <v>237</v>
      </c>
      <c r="D25" s="617">
        <f t="shared" ref="D25" si="2">D26+D27+D28+D30+D31+D32+D33</f>
        <v>1050</v>
      </c>
      <c r="E25" s="485">
        <f>E26+E27+E28+E30+E31+E32+E33</f>
        <v>710</v>
      </c>
      <c r="F25" s="620">
        <f t="shared" si="1"/>
        <v>67.61904761904762</v>
      </c>
    </row>
    <row r="26" spans="1:6" ht="12.75" customHeight="1">
      <c r="A26" s="25" t="s">
        <v>329</v>
      </c>
      <c r="B26" s="84"/>
      <c r="C26" s="91" t="s">
        <v>330</v>
      </c>
      <c r="D26" s="618">
        <v>300</v>
      </c>
      <c r="E26" s="486">
        <v>271</v>
      </c>
      <c r="F26" s="645">
        <f t="shared" si="1"/>
        <v>90.333333333333329</v>
      </c>
    </row>
    <row r="27" spans="1:6" ht="12.75" customHeight="1">
      <c r="A27" s="25" t="s">
        <v>331</v>
      </c>
      <c r="B27" s="84"/>
      <c r="C27" s="91" t="s">
        <v>332</v>
      </c>
      <c r="D27" s="618">
        <v>300</v>
      </c>
      <c r="E27" s="486">
        <v>113</v>
      </c>
      <c r="F27" s="645">
        <f t="shared" si="1"/>
        <v>37.666666666666664</v>
      </c>
    </row>
    <row r="28" spans="1:6" s="28" customFormat="1" ht="32.25" customHeight="1">
      <c r="A28" s="25">
        <v>1300185</v>
      </c>
      <c r="B28" s="84"/>
      <c r="C28" s="91" t="s">
        <v>333</v>
      </c>
      <c r="D28" s="627"/>
      <c r="E28" s="519"/>
      <c r="F28" s="645" t="str">
        <f t="shared" si="1"/>
        <v/>
      </c>
    </row>
    <row r="29" spans="1:6" s="28" customFormat="1" ht="12.75" customHeight="1">
      <c r="A29" s="25">
        <v>1000017</v>
      </c>
      <c r="B29" s="84"/>
      <c r="C29" s="91" t="s">
        <v>243</v>
      </c>
      <c r="D29" s="618">
        <v>300</v>
      </c>
      <c r="E29" s="486">
        <v>105</v>
      </c>
      <c r="F29" s="645">
        <f t="shared" si="1"/>
        <v>35</v>
      </c>
    </row>
    <row r="30" spans="1:6" s="28" customFormat="1" ht="21" customHeight="1">
      <c r="A30" s="25">
        <v>1200055</v>
      </c>
      <c r="B30" s="84"/>
      <c r="C30" s="91" t="s">
        <v>242</v>
      </c>
      <c r="D30" s="618"/>
      <c r="E30" s="486"/>
      <c r="F30" s="645" t="str">
        <f t="shared" si="1"/>
        <v/>
      </c>
    </row>
    <row r="31" spans="1:6" s="28" customFormat="1" ht="21" customHeight="1">
      <c r="A31" s="25">
        <v>1200056</v>
      </c>
      <c r="B31" s="84"/>
      <c r="C31" s="91" t="s">
        <v>235</v>
      </c>
      <c r="D31" s="618">
        <v>90</v>
      </c>
      <c r="E31" s="486">
        <v>20</v>
      </c>
      <c r="F31" s="645">
        <f t="shared" si="1"/>
        <v>22.222222222222221</v>
      </c>
    </row>
    <row r="32" spans="1:6" s="28" customFormat="1" ht="12.75" customHeight="1">
      <c r="A32" s="25">
        <v>1300042</v>
      </c>
      <c r="B32" s="84"/>
      <c r="C32" s="91" t="s">
        <v>334</v>
      </c>
      <c r="D32" s="618">
        <v>360</v>
      </c>
      <c r="E32" s="486">
        <v>306</v>
      </c>
      <c r="F32" s="645">
        <f t="shared" si="1"/>
        <v>85</v>
      </c>
    </row>
    <row r="33" spans="1:6" ht="12.75" customHeight="1">
      <c r="A33" s="25">
        <v>1300043</v>
      </c>
      <c r="B33" s="84"/>
      <c r="C33" s="91" t="s">
        <v>335</v>
      </c>
      <c r="D33" s="618"/>
      <c r="E33" s="486"/>
      <c r="F33" s="645" t="str">
        <f t="shared" si="1"/>
        <v/>
      </c>
    </row>
    <row r="34" spans="1:6" ht="12.75" customHeight="1">
      <c r="A34" s="105" t="s">
        <v>336</v>
      </c>
      <c r="B34" s="106"/>
      <c r="C34" s="88" t="s">
        <v>248</v>
      </c>
      <c r="D34" s="617">
        <f t="shared" ref="D34" si="3">SUM(D35:D48)</f>
        <v>1000</v>
      </c>
      <c r="E34" s="485">
        <f>SUM(E35:E48)</f>
        <v>192</v>
      </c>
      <c r="F34" s="620">
        <f t="shared" si="1"/>
        <v>19.2</v>
      </c>
    </row>
    <row r="35" spans="1:6" ht="38.25" customHeight="1">
      <c r="A35" s="25">
        <v>1300136</v>
      </c>
      <c r="B35" s="84"/>
      <c r="C35" s="99" t="s">
        <v>308</v>
      </c>
      <c r="D35" s="618">
        <v>400</v>
      </c>
      <c r="E35" s="486">
        <v>10</v>
      </c>
      <c r="F35" s="645">
        <f t="shared" si="1"/>
        <v>2.5</v>
      </c>
    </row>
    <row r="36" spans="1:6" ht="12.75" customHeight="1">
      <c r="A36" s="25" t="s">
        <v>337</v>
      </c>
      <c r="B36" s="84"/>
      <c r="C36" s="99" t="s">
        <v>338</v>
      </c>
      <c r="D36" s="618"/>
      <c r="E36" s="486"/>
      <c r="F36" s="645" t="str">
        <f t="shared" si="1"/>
        <v/>
      </c>
    </row>
    <row r="37" spans="1:6" ht="12.75" customHeight="1">
      <c r="A37" s="103" t="s">
        <v>249</v>
      </c>
      <c r="B37" s="84"/>
      <c r="C37" s="104" t="s">
        <v>250</v>
      </c>
      <c r="D37" s="618">
        <v>200</v>
      </c>
      <c r="E37" s="486">
        <v>90</v>
      </c>
      <c r="F37" s="645">
        <f t="shared" si="1"/>
        <v>45</v>
      </c>
    </row>
    <row r="38" spans="1:6" ht="12.75" customHeight="1">
      <c r="A38" s="25" t="s">
        <v>339</v>
      </c>
      <c r="B38" s="84"/>
      <c r="C38" s="99" t="s">
        <v>340</v>
      </c>
      <c r="D38" s="618">
        <v>60</v>
      </c>
      <c r="E38" s="486">
        <v>3</v>
      </c>
      <c r="F38" s="645">
        <f t="shared" si="1"/>
        <v>5</v>
      </c>
    </row>
    <row r="39" spans="1:6" ht="18.75" customHeight="1">
      <c r="A39" s="25" t="s">
        <v>341</v>
      </c>
      <c r="B39" s="84"/>
      <c r="C39" s="99" t="s">
        <v>342</v>
      </c>
      <c r="D39" s="618">
        <v>250</v>
      </c>
      <c r="E39" s="486">
        <v>79</v>
      </c>
      <c r="F39" s="645">
        <f t="shared" si="1"/>
        <v>31.6</v>
      </c>
    </row>
    <row r="40" spans="1:6" ht="12.75" customHeight="1">
      <c r="A40" s="141" t="s">
        <v>343</v>
      </c>
      <c r="B40" s="181"/>
      <c r="C40" s="231" t="s">
        <v>344</v>
      </c>
      <c r="D40" s="618"/>
      <c r="E40" s="488"/>
      <c r="F40" s="670" t="str">
        <f t="shared" si="1"/>
        <v/>
      </c>
    </row>
    <row r="41" spans="1:6" s="28" customFormat="1" ht="28.5" customHeight="1">
      <c r="A41" s="141" t="s">
        <v>345</v>
      </c>
      <c r="B41" s="181"/>
      <c r="C41" s="231" t="s">
        <v>346</v>
      </c>
      <c r="D41" s="618"/>
      <c r="E41" s="488">
        <v>1</v>
      </c>
      <c r="F41" s="670" t="str">
        <f t="shared" si="1"/>
        <v/>
      </c>
    </row>
    <row r="42" spans="1:6" s="28" customFormat="1" ht="33" customHeight="1">
      <c r="A42" s="25">
        <v>1300129</v>
      </c>
      <c r="B42" s="84"/>
      <c r="C42" s="99" t="s">
        <v>347</v>
      </c>
      <c r="D42" s="618"/>
      <c r="E42" s="486"/>
      <c r="F42" s="645" t="str">
        <f t="shared" si="1"/>
        <v/>
      </c>
    </row>
    <row r="43" spans="1:6" ht="34.5" customHeight="1">
      <c r="A43" s="25">
        <v>1300130</v>
      </c>
      <c r="B43" s="84"/>
      <c r="C43" s="99" t="s">
        <v>348</v>
      </c>
      <c r="D43" s="618"/>
      <c r="E43" s="486"/>
      <c r="F43" s="645" t="str">
        <f t="shared" si="1"/>
        <v/>
      </c>
    </row>
    <row r="44" spans="1:6" ht="12.75" customHeight="1">
      <c r="A44" s="25" t="s">
        <v>258</v>
      </c>
      <c r="B44" s="84"/>
      <c r="C44" s="99" t="s">
        <v>259</v>
      </c>
      <c r="D44" s="618"/>
      <c r="E44" s="486"/>
      <c r="F44" s="645" t="str">
        <f t="shared" si="1"/>
        <v/>
      </c>
    </row>
    <row r="45" spans="1:6" ht="26.25" customHeight="1">
      <c r="A45" s="25" t="s">
        <v>260</v>
      </c>
      <c r="B45" s="84"/>
      <c r="C45" s="99" t="s">
        <v>261</v>
      </c>
      <c r="D45" s="618"/>
      <c r="E45" s="486"/>
      <c r="F45" s="645" t="str">
        <f t="shared" si="1"/>
        <v/>
      </c>
    </row>
    <row r="46" spans="1:6" ht="26.25" customHeight="1">
      <c r="A46" s="25">
        <v>1000132</v>
      </c>
      <c r="B46" s="84"/>
      <c r="C46" s="91" t="s">
        <v>349</v>
      </c>
      <c r="D46" s="618"/>
      <c r="E46" s="486"/>
      <c r="F46" s="645" t="str">
        <f t="shared" si="1"/>
        <v/>
      </c>
    </row>
    <row r="47" spans="1:6" ht="26.25" customHeight="1">
      <c r="A47" s="25">
        <v>1200057</v>
      </c>
      <c r="B47" s="84"/>
      <c r="C47" s="91" t="s">
        <v>236</v>
      </c>
      <c r="D47" s="618">
        <v>90</v>
      </c>
      <c r="E47" s="486">
        <v>9</v>
      </c>
      <c r="F47" s="645">
        <f t="shared" si="1"/>
        <v>10</v>
      </c>
    </row>
    <row r="48" spans="1:6" ht="26.25" customHeight="1">
      <c r="A48" s="25" t="s">
        <v>350</v>
      </c>
      <c r="B48" s="84"/>
      <c r="C48" s="99" t="s">
        <v>351</v>
      </c>
      <c r="D48" s="618"/>
      <c r="E48" s="486"/>
      <c r="F48" s="645" t="str">
        <f t="shared" si="1"/>
        <v/>
      </c>
    </row>
    <row r="49" spans="1:6" ht="12.75" customHeight="1">
      <c r="A49" s="105"/>
      <c r="B49" s="106"/>
      <c r="C49" s="88" t="s">
        <v>264</v>
      </c>
      <c r="D49" s="617">
        <f t="shared" ref="D49" si="4">D50+D51+D52</f>
        <v>160</v>
      </c>
      <c r="E49" s="485">
        <f>E50+E51+E52</f>
        <v>23</v>
      </c>
      <c r="F49" s="620">
        <f t="shared" si="1"/>
        <v>14.374999999999998</v>
      </c>
    </row>
    <row r="50" spans="1:6" ht="25.5" customHeight="1">
      <c r="A50" s="422">
        <v>1000215</v>
      </c>
      <c r="B50" s="427"/>
      <c r="C50" s="421" t="s">
        <v>265</v>
      </c>
      <c r="D50" s="657">
        <v>160</v>
      </c>
      <c r="E50" s="518">
        <v>23</v>
      </c>
      <c r="F50" s="668">
        <f t="shared" si="1"/>
        <v>14.374999999999998</v>
      </c>
    </row>
    <row r="51" spans="1:6" ht="28.5" customHeight="1">
      <c r="A51" s="107" t="s">
        <v>352</v>
      </c>
      <c r="B51" s="84" t="s">
        <v>353</v>
      </c>
      <c r="C51" s="91" t="s">
        <v>354</v>
      </c>
      <c r="D51" s="618"/>
      <c r="E51" s="486"/>
      <c r="F51" s="645" t="str">
        <f t="shared" si="1"/>
        <v/>
      </c>
    </row>
    <row r="52" spans="1:6" ht="12.75" customHeight="1">
      <c r="A52" s="422">
        <v>1000207</v>
      </c>
      <c r="B52" s="427"/>
      <c r="C52" s="421" t="s">
        <v>266</v>
      </c>
      <c r="D52" s="656"/>
      <c r="E52" s="487"/>
      <c r="F52" s="668" t="str">
        <f t="shared" si="1"/>
        <v/>
      </c>
    </row>
    <row r="53" spans="1:6" ht="12.75" customHeight="1">
      <c r="A53" s="107">
        <v>1000207</v>
      </c>
      <c r="B53" s="108" t="s">
        <v>267</v>
      </c>
      <c r="C53" s="26" t="s">
        <v>268</v>
      </c>
      <c r="D53" s="618"/>
      <c r="E53" s="486"/>
      <c r="F53" s="645" t="str">
        <f t="shared" si="1"/>
        <v/>
      </c>
    </row>
    <row r="54" spans="1:6" ht="12.75" customHeight="1">
      <c r="A54" s="107">
        <v>1000207</v>
      </c>
      <c r="B54" s="108" t="s">
        <v>269</v>
      </c>
      <c r="C54" s="26" t="s">
        <v>270</v>
      </c>
      <c r="D54" s="618"/>
      <c r="E54" s="486"/>
      <c r="F54" s="645" t="str">
        <f t="shared" si="1"/>
        <v/>
      </c>
    </row>
    <row r="55" spans="1:6" ht="12.75" customHeight="1">
      <c r="A55" s="107"/>
      <c r="B55" s="108"/>
      <c r="C55" s="114" t="s">
        <v>355</v>
      </c>
      <c r="D55" s="650">
        <v>5</v>
      </c>
      <c r="E55" s="497"/>
      <c r="F55" s="551">
        <v>3</v>
      </c>
    </row>
    <row r="56" spans="1:6" ht="12.75" customHeight="1">
      <c r="A56" s="107"/>
      <c r="B56" s="108"/>
      <c r="C56" s="114" t="s">
        <v>356</v>
      </c>
      <c r="D56" s="650"/>
      <c r="E56" s="497"/>
      <c r="F56" s="551"/>
    </row>
    <row r="57" spans="1:6">
      <c r="A57" s="107"/>
      <c r="B57" s="108"/>
      <c r="C57" s="114" t="s">
        <v>357</v>
      </c>
      <c r="D57" s="650"/>
      <c r="E57" s="497"/>
      <c r="F57" s="551"/>
    </row>
    <row r="58" spans="1:6">
      <c r="A58" s="232" t="s">
        <v>358</v>
      </c>
      <c r="B58" s="233"/>
      <c r="C58" s="137"/>
      <c r="F58" s="137"/>
    </row>
    <row r="60" spans="1:6">
      <c r="F60" s="646"/>
    </row>
    <row r="61" spans="1:6">
      <c r="F61" s="646"/>
    </row>
  </sheetData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6" workbookViewId="0">
      <selection activeCell="D3" sqref="D3:F3"/>
    </sheetView>
  </sheetViews>
  <sheetFormatPr defaultRowHeight="12.75"/>
  <cols>
    <col min="1" max="1" width="9.42578125" style="28" bestFit="1" customWidth="1"/>
    <col min="2" max="2" width="7.140625" style="81" customWidth="1"/>
    <col min="3" max="3" width="55.42578125" style="28" customWidth="1"/>
    <col min="4" max="4" width="9.140625" style="13"/>
    <col min="5" max="5" width="10.85546875" style="480" customWidth="1"/>
    <col min="6" max="6" width="12.5703125" style="13" customWidth="1"/>
    <col min="7" max="16384" width="9.140625" style="28"/>
  </cols>
  <sheetData>
    <row r="1" spans="1:6" ht="15.75" customHeight="1">
      <c r="A1" s="196" t="s">
        <v>21</v>
      </c>
      <c r="B1" s="197"/>
    </row>
    <row r="2" spans="1:6">
      <c r="A2" s="220"/>
      <c r="B2" s="210"/>
      <c r="D2" s="480"/>
      <c r="E2" s="480" t="s">
        <v>363</v>
      </c>
    </row>
    <row r="3" spans="1:6" s="689" customFormat="1" ht="45" customHeight="1">
      <c r="A3" s="25" t="s">
        <v>217</v>
      </c>
      <c r="B3" s="84" t="s">
        <v>218</v>
      </c>
      <c r="C3" s="25" t="s">
        <v>219</v>
      </c>
      <c r="D3" s="675" t="s">
        <v>221</v>
      </c>
      <c r="E3" s="676" t="s">
        <v>1693</v>
      </c>
      <c r="F3" s="677" t="s">
        <v>1694</v>
      </c>
    </row>
    <row r="4" spans="1:6" s="689" customFormat="1" ht="45" customHeight="1">
      <c r="A4" s="25"/>
      <c r="B4" s="84"/>
      <c r="C4" s="25"/>
      <c r="D4" s="664"/>
      <c r="E4" s="484"/>
      <c r="F4" s="703"/>
    </row>
    <row r="5" spans="1:6" s="689" customFormat="1" ht="22.5" customHeight="1">
      <c r="A5" s="215"/>
      <c r="B5" s="218"/>
      <c r="C5" s="94" t="s">
        <v>222</v>
      </c>
      <c r="D5" s="644">
        <f t="shared" ref="D5" si="0">D6+D10+D11+D12+D15</f>
        <v>2590</v>
      </c>
      <c r="E5" s="490">
        <f>E6+E10+E11+E12+E15</f>
        <v>18</v>
      </c>
      <c r="F5" s="690">
        <f>IFERROR(E5/D5*100,"")</f>
        <v>0.69498069498069492</v>
      </c>
    </row>
    <row r="6" spans="1:6" s="689" customFormat="1" ht="12.75" customHeight="1">
      <c r="A6" s="416" t="s">
        <v>359</v>
      </c>
      <c r="B6" s="417"/>
      <c r="C6" s="418" t="s">
        <v>364</v>
      </c>
      <c r="D6" s="659">
        <f>SUM(D7:D8)</f>
        <v>1900</v>
      </c>
      <c r="E6" s="529">
        <f>E7+E8</f>
        <v>11</v>
      </c>
      <c r="F6" s="628">
        <f t="shared" ref="F6:F53" si="1">IFERROR(E6/D6*100,"")</f>
        <v>0.57894736842105265</v>
      </c>
    </row>
    <row r="7" spans="1:6" s="689" customFormat="1" ht="12.75" customHeight="1">
      <c r="A7" s="25" t="s">
        <v>359</v>
      </c>
      <c r="B7" s="84"/>
      <c r="C7" s="91" t="s">
        <v>365</v>
      </c>
      <c r="D7" s="658">
        <v>400</v>
      </c>
      <c r="E7" s="530">
        <v>2</v>
      </c>
      <c r="F7" s="629">
        <f t="shared" si="1"/>
        <v>0.5</v>
      </c>
    </row>
    <row r="8" spans="1:6" s="689" customFormat="1" ht="12.75" customHeight="1">
      <c r="A8" s="25" t="s">
        <v>359</v>
      </c>
      <c r="B8" s="84"/>
      <c r="C8" s="91" t="s">
        <v>366</v>
      </c>
      <c r="D8" s="658">
        <v>1500</v>
      </c>
      <c r="E8" s="530">
        <v>9</v>
      </c>
      <c r="F8" s="629">
        <f t="shared" si="1"/>
        <v>0.6</v>
      </c>
    </row>
    <row r="9" spans="1:6" s="689" customFormat="1" ht="22.5" customHeight="1">
      <c r="A9" s="25">
        <v>1300047</v>
      </c>
      <c r="B9" s="84"/>
      <c r="C9" s="99" t="s">
        <v>305</v>
      </c>
      <c r="D9" s="658">
        <v>20</v>
      </c>
      <c r="E9" s="530"/>
      <c r="F9" s="629"/>
    </row>
    <row r="10" spans="1:6" s="689" customFormat="1" ht="12.75" customHeight="1">
      <c r="A10" s="221">
        <v>1200088</v>
      </c>
      <c r="B10" s="222"/>
      <c r="C10" s="223" t="s">
        <v>367</v>
      </c>
      <c r="D10" s="658">
        <v>100</v>
      </c>
      <c r="E10" s="492">
        <v>1</v>
      </c>
      <c r="F10" s="630">
        <f t="shared" si="1"/>
        <v>1</v>
      </c>
    </row>
    <row r="11" spans="1:6" s="689" customFormat="1" ht="12.75" customHeight="1">
      <c r="A11" s="224">
        <v>1200062</v>
      </c>
      <c r="B11" s="691"/>
      <c r="C11" s="704" t="s">
        <v>368</v>
      </c>
      <c r="D11" s="658">
        <v>150</v>
      </c>
      <c r="E11" s="492">
        <v>3</v>
      </c>
      <c r="F11" s="630">
        <f t="shared" si="1"/>
        <v>2</v>
      </c>
    </row>
    <row r="12" spans="1:6" s="689" customFormat="1" ht="12.75" customHeight="1">
      <c r="A12" s="416">
        <v>1200070</v>
      </c>
      <c r="B12" s="692"/>
      <c r="C12" s="692" t="s">
        <v>370</v>
      </c>
      <c r="D12" s="659">
        <f>SUM(D13:D14)</f>
        <v>240</v>
      </c>
      <c r="E12" s="520"/>
      <c r="F12" s="631"/>
    </row>
    <row r="13" spans="1:6" s="689" customFormat="1" ht="12.75" customHeight="1">
      <c r="A13" s="141">
        <v>1200070</v>
      </c>
      <c r="B13" s="693"/>
      <c r="C13" s="695" t="s">
        <v>371</v>
      </c>
      <c r="D13" s="658">
        <v>120</v>
      </c>
      <c r="E13" s="492"/>
      <c r="F13" s="630"/>
    </row>
    <row r="14" spans="1:6" s="689" customFormat="1" ht="12.75" customHeight="1">
      <c r="A14" s="141">
        <v>1200070</v>
      </c>
      <c r="B14" s="181"/>
      <c r="C14" s="91" t="s">
        <v>372</v>
      </c>
      <c r="D14" s="658">
        <v>120</v>
      </c>
      <c r="E14" s="530"/>
      <c r="F14" s="629"/>
    </row>
    <row r="15" spans="1:6" s="689" customFormat="1" ht="12.75" customHeight="1">
      <c r="A15" s="182" t="s">
        <v>373</v>
      </c>
      <c r="B15" s="192" t="s">
        <v>307</v>
      </c>
      <c r="C15" s="191" t="s">
        <v>374</v>
      </c>
      <c r="D15" s="658">
        <v>200</v>
      </c>
      <c r="E15" s="530">
        <v>3</v>
      </c>
      <c r="F15" s="629">
        <f t="shared" si="1"/>
        <v>1.5</v>
      </c>
    </row>
    <row r="16" spans="1:6" s="689" customFormat="1" ht="22.5" customHeight="1">
      <c r="A16" s="221" t="s">
        <v>290</v>
      </c>
      <c r="B16" s="222"/>
      <c r="C16" s="191" t="s">
        <v>375</v>
      </c>
      <c r="D16" s="688">
        <v>7000</v>
      </c>
      <c r="E16" s="530">
        <v>16066</v>
      </c>
      <c r="F16" s="629">
        <f t="shared" si="1"/>
        <v>229.51428571428571</v>
      </c>
    </row>
    <row r="17" spans="1:6" s="689" customFormat="1" ht="12.75" customHeight="1">
      <c r="A17" s="105"/>
      <c r="B17" s="106"/>
      <c r="C17" s="94" t="s">
        <v>378</v>
      </c>
      <c r="D17" s="641">
        <f t="shared" ref="D17" si="2">D18+D19+D20+D22+D23+D24+D25+D26+D27+D28+D29</f>
        <v>52910</v>
      </c>
      <c r="E17" s="494">
        <f>E18+E19+E20+E22+E23+E24+E25+E26+E27+E28+E29</f>
        <v>49715</v>
      </c>
      <c r="F17" s="634">
        <f t="shared" si="1"/>
        <v>93.961443961443962</v>
      </c>
    </row>
    <row r="18" spans="1:6" s="689" customFormat="1" ht="12.75" customHeight="1">
      <c r="A18" s="25" t="s">
        <v>379</v>
      </c>
      <c r="B18" s="84"/>
      <c r="C18" s="91" t="s">
        <v>380</v>
      </c>
      <c r="D18" s="660">
        <v>17500</v>
      </c>
      <c r="E18" s="531">
        <v>14353</v>
      </c>
      <c r="F18" s="632">
        <f t="shared" si="1"/>
        <v>82.017142857142858</v>
      </c>
    </row>
    <row r="19" spans="1:6" s="689" customFormat="1" ht="12.75" customHeight="1">
      <c r="A19" s="25" t="s">
        <v>361</v>
      </c>
      <c r="B19" s="84"/>
      <c r="C19" s="91" t="s">
        <v>381</v>
      </c>
      <c r="D19" s="660">
        <v>33000</v>
      </c>
      <c r="E19" s="531">
        <v>30938</v>
      </c>
      <c r="F19" s="632">
        <f t="shared" si="1"/>
        <v>93.75151515151515</v>
      </c>
    </row>
    <row r="20" spans="1:6" s="689" customFormat="1" ht="12.75" customHeight="1">
      <c r="A20" s="25" t="s">
        <v>362</v>
      </c>
      <c r="B20" s="84"/>
      <c r="C20" s="91" t="s">
        <v>382</v>
      </c>
      <c r="D20" s="658">
        <v>400</v>
      </c>
      <c r="E20" s="530">
        <v>91</v>
      </c>
      <c r="F20" s="629">
        <f t="shared" si="1"/>
        <v>22.75</v>
      </c>
    </row>
    <row r="21" spans="1:6" s="689" customFormat="1" ht="12.75" customHeight="1">
      <c r="A21" s="25" t="s">
        <v>299</v>
      </c>
      <c r="B21" s="84"/>
      <c r="C21" s="91" t="s">
        <v>243</v>
      </c>
      <c r="D21" s="658">
        <v>1500</v>
      </c>
      <c r="E21" s="530">
        <v>726</v>
      </c>
      <c r="F21" s="629">
        <f t="shared" si="1"/>
        <v>48.4</v>
      </c>
    </row>
    <row r="22" spans="1:6" s="689" customFormat="1" ht="21.75" customHeight="1">
      <c r="A22" s="25">
        <v>1200055</v>
      </c>
      <c r="B22" s="84"/>
      <c r="C22" s="91" t="s">
        <v>242</v>
      </c>
      <c r="D22" s="658">
        <v>10</v>
      </c>
      <c r="E22" s="530">
        <v>1</v>
      </c>
      <c r="F22" s="629">
        <f t="shared" si="1"/>
        <v>10</v>
      </c>
    </row>
    <row r="23" spans="1:6" s="689" customFormat="1" ht="21.75" customHeight="1">
      <c r="A23" s="25">
        <v>1200056</v>
      </c>
      <c r="B23" s="84"/>
      <c r="C23" s="91" t="s">
        <v>235</v>
      </c>
      <c r="D23" s="688">
        <v>2000</v>
      </c>
      <c r="E23" s="530">
        <v>4332</v>
      </c>
      <c r="F23" s="629">
        <f t="shared" si="1"/>
        <v>216.6</v>
      </c>
    </row>
    <row r="24" spans="1:6" s="694" customFormat="1" ht="12.75" customHeight="1">
      <c r="A24" s="127" t="s">
        <v>246</v>
      </c>
      <c r="B24" s="448"/>
      <c r="C24" s="449" t="s">
        <v>247</v>
      </c>
      <c r="D24" s="688"/>
      <c r="E24" s="532"/>
      <c r="F24" s="633" t="str">
        <f t="shared" si="1"/>
        <v/>
      </c>
    </row>
    <row r="25" spans="1:6" s="694" customFormat="1" ht="12.75" customHeight="1">
      <c r="A25" s="127" t="s">
        <v>383</v>
      </c>
      <c r="B25" s="448"/>
      <c r="C25" s="449" t="s">
        <v>384</v>
      </c>
      <c r="D25" s="661"/>
      <c r="E25" s="532"/>
      <c r="F25" s="633" t="str">
        <f t="shared" si="1"/>
        <v/>
      </c>
    </row>
    <row r="26" spans="1:6" s="694" customFormat="1" ht="12.75" customHeight="1">
      <c r="A26" s="127">
        <v>2200106</v>
      </c>
      <c r="B26" s="448"/>
      <c r="C26" s="449" t="s">
        <v>1632</v>
      </c>
      <c r="D26" s="661"/>
      <c r="E26" s="532"/>
      <c r="F26" s="633" t="str">
        <f t="shared" si="1"/>
        <v/>
      </c>
    </row>
    <row r="27" spans="1:6" s="689" customFormat="1" ht="27" customHeight="1">
      <c r="A27" s="107">
        <v>1200063</v>
      </c>
      <c r="B27" s="695"/>
      <c r="C27" s="91" t="s">
        <v>369</v>
      </c>
      <c r="D27" s="658"/>
      <c r="E27" s="530"/>
      <c r="F27" s="629" t="str">
        <f t="shared" si="1"/>
        <v/>
      </c>
    </row>
    <row r="28" spans="1:6" s="689" customFormat="1" ht="30.75" customHeight="1">
      <c r="A28" s="25">
        <v>1200064</v>
      </c>
      <c r="B28" s="84"/>
      <c r="C28" s="91" t="s">
        <v>376</v>
      </c>
      <c r="D28" s="658"/>
      <c r="E28" s="530"/>
      <c r="F28" s="629" t="str">
        <f t="shared" si="1"/>
        <v/>
      </c>
    </row>
    <row r="29" spans="1:6" s="689" customFormat="1" ht="33" customHeight="1">
      <c r="A29" s="25">
        <v>1200065</v>
      </c>
      <c r="B29" s="84"/>
      <c r="C29" s="91" t="s">
        <v>377</v>
      </c>
      <c r="D29" s="658"/>
      <c r="E29" s="530"/>
      <c r="F29" s="629" t="str">
        <f t="shared" si="1"/>
        <v/>
      </c>
    </row>
    <row r="30" spans="1:6" s="689" customFormat="1" ht="12.75" customHeight="1">
      <c r="A30" s="105"/>
      <c r="B30" s="106"/>
      <c r="C30" s="97" t="s">
        <v>248</v>
      </c>
      <c r="D30" s="641">
        <f t="shared" ref="D30" si="3">SUM(D31:D44)</f>
        <v>36890</v>
      </c>
      <c r="E30" s="494">
        <f>SUM(E31:E44)</f>
        <v>35308</v>
      </c>
      <c r="F30" s="634">
        <f t="shared" si="1"/>
        <v>95.711574952561676</v>
      </c>
    </row>
    <row r="31" spans="1:6" s="689" customFormat="1" ht="12.75" customHeight="1">
      <c r="A31" s="103" t="s">
        <v>249</v>
      </c>
      <c r="B31" s="84"/>
      <c r="C31" s="104" t="s">
        <v>250</v>
      </c>
      <c r="D31" s="658"/>
      <c r="E31" s="519"/>
      <c r="F31" s="635" t="str">
        <f t="shared" si="1"/>
        <v/>
      </c>
    </row>
    <row r="32" spans="1:6" s="689" customFormat="1" ht="12.75" customHeight="1">
      <c r="A32" s="25" t="s">
        <v>300</v>
      </c>
      <c r="B32" s="84"/>
      <c r="C32" s="91" t="s">
        <v>262</v>
      </c>
      <c r="D32" s="658">
        <v>1700</v>
      </c>
      <c r="E32" s="530">
        <v>1177</v>
      </c>
      <c r="F32" s="629">
        <f t="shared" si="1"/>
        <v>69.235294117647058</v>
      </c>
    </row>
    <row r="33" spans="1:6" s="689" customFormat="1" ht="12.75" customHeight="1">
      <c r="A33" s="25" t="s">
        <v>385</v>
      </c>
      <c r="B33" s="84"/>
      <c r="C33" s="91" t="s">
        <v>386</v>
      </c>
      <c r="D33" s="658"/>
      <c r="E33" s="530"/>
      <c r="F33" s="629" t="str">
        <f t="shared" si="1"/>
        <v/>
      </c>
    </row>
    <row r="34" spans="1:6" s="689" customFormat="1" ht="12.75" customHeight="1">
      <c r="A34" s="25">
        <v>1000272</v>
      </c>
      <c r="B34" s="84"/>
      <c r="C34" s="91" t="s">
        <v>387</v>
      </c>
      <c r="D34" s="658"/>
      <c r="E34" s="530"/>
      <c r="F34" s="629" t="str">
        <f t="shared" si="1"/>
        <v/>
      </c>
    </row>
    <row r="35" spans="1:6" s="689" customFormat="1" ht="12.75" customHeight="1">
      <c r="A35" s="151" t="s">
        <v>388</v>
      </c>
      <c r="B35" s="181"/>
      <c r="C35" s="153" t="s">
        <v>389</v>
      </c>
      <c r="D35" s="658">
        <v>650</v>
      </c>
      <c r="E35" s="530">
        <v>451</v>
      </c>
      <c r="F35" s="629">
        <f t="shared" si="1"/>
        <v>69.384615384615387</v>
      </c>
    </row>
    <row r="36" spans="1:6" s="689" customFormat="1" ht="12.75" customHeight="1">
      <c r="A36" s="25">
        <v>1000124</v>
      </c>
      <c r="B36" s="84"/>
      <c r="C36" s="102" t="s">
        <v>390</v>
      </c>
      <c r="D36" s="688">
        <v>80</v>
      </c>
      <c r="E36" s="530">
        <v>78</v>
      </c>
      <c r="F36" s="629">
        <f t="shared" si="1"/>
        <v>97.5</v>
      </c>
    </row>
    <row r="37" spans="1:6" ht="12.75" customHeight="1">
      <c r="A37" s="25" t="s">
        <v>252</v>
      </c>
      <c r="B37" s="84"/>
      <c r="C37" s="102" t="s">
        <v>391</v>
      </c>
      <c r="D37" s="658">
        <v>7600</v>
      </c>
      <c r="E37" s="530">
        <v>5685</v>
      </c>
      <c r="F37" s="629">
        <f t="shared" si="1"/>
        <v>74.80263157894737</v>
      </c>
    </row>
    <row r="38" spans="1:6" ht="12.75" customHeight="1">
      <c r="A38" s="25" t="s">
        <v>254</v>
      </c>
      <c r="B38" s="84"/>
      <c r="C38" s="102" t="s">
        <v>255</v>
      </c>
      <c r="D38" s="658">
        <v>350</v>
      </c>
      <c r="E38" s="530">
        <v>200</v>
      </c>
      <c r="F38" s="629">
        <f t="shared" si="1"/>
        <v>57.142857142857139</v>
      </c>
    </row>
    <row r="39" spans="1:6" ht="12.75" customHeight="1">
      <c r="A39" s="25" t="s">
        <v>256</v>
      </c>
      <c r="B39" s="84"/>
      <c r="C39" s="102" t="s">
        <v>257</v>
      </c>
      <c r="D39" s="658">
        <v>10</v>
      </c>
      <c r="E39" s="530">
        <v>4</v>
      </c>
      <c r="F39" s="629">
        <f t="shared" si="1"/>
        <v>40</v>
      </c>
    </row>
    <row r="40" spans="1:6" ht="12.75" customHeight="1">
      <c r="A40" s="141" t="s">
        <v>258</v>
      </c>
      <c r="B40" s="181"/>
      <c r="C40" s="226" t="s">
        <v>392</v>
      </c>
      <c r="D40" s="658">
        <v>20000</v>
      </c>
      <c r="E40" s="530">
        <v>19596</v>
      </c>
      <c r="F40" s="629">
        <f t="shared" si="1"/>
        <v>97.98</v>
      </c>
    </row>
    <row r="41" spans="1:6" ht="12.75" customHeight="1">
      <c r="A41" s="25" t="s">
        <v>260</v>
      </c>
      <c r="B41" s="84"/>
      <c r="C41" s="102" t="s">
        <v>261</v>
      </c>
      <c r="D41" s="658">
        <v>6500</v>
      </c>
      <c r="E41" s="530">
        <v>5585</v>
      </c>
      <c r="F41" s="629">
        <f t="shared" si="1"/>
        <v>85.92307692307692</v>
      </c>
    </row>
    <row r="42" spans="1:6" ht="12.75" customHeight="1">
      <c r="A42" s="25">
        <v>1200057</v>
      </c>
      <c r="B42" s="84"/>
      <c r="C42" s="91" t="s">
        <v>236</v>
      </c>
      <c r="D42" s="658"/>
      <c r="E42" s="530">
        <v>2532</v>
      </c>
      <c r="F42" s="629" t="str">
        <f t="shared" si="1"/>
        <v/>
      </c>
    </row>
    <row r="43" spans="1:6" ht="12.75" customHeight="1">
      <c r="A43" s="461" t="s">
        <v>388</v>
      </c>
      <c r="B43" s="181"/>
      <c r="C43" s="462" t="s">
        <v>389</v>
      </c>
      <c r="D43" s="658"/>
      <c r="E43" s="530"/>
      <c r="F43" s="629" t="str">
        <f t="shared" si="1"/>
        <v/>
      </c>
    </row>
    <row r="44" spans="1:6" ht="12.75" customHeight="1">
      <c r="A44" s="463" t="s">
        <v>393</v>
      </c>
      <c r="B44" s="464">
        <v>33</v>
      </c>
      <c r="C44" s="465" t="s">
        <v>394</v>
      </c>
      <c r="D44" s="658"/>
      <c r="E44" s="530"/>
      <c r="F44" s="629" t="str">
        <f t="shared" si="1"/>
        <v/>
      </c>
    </row>
    <row r="45" spans="1:6">
      <c r="A45" s="105"/>
      <c r="B45" s="106"/>
      <c r="C45" s="97" t="s">
        <v>264</v>
      </c>
      <c r="D45" s="641">
        <f t="shared" ref="D45" si="4">D46+D48</f>
        <v>4100</v>
      </c>
      <c r="E45" s="494">
        <f>E46+E48</f>
        <v>371</v>
      </c>
      <c r="F45" s="634">
        <f t="shared" si="1"/>
        <v>9.0487804878048781</v>
      </c>
    </row>
    <row r="46" spans="1:6">
      <c r="A46" s="422">
        <v>1000215</v>
      </c>
      <c r="B46" s="423"/>
      <c r="C46" s="424" t="s">
        <v>265</v>
      </c>
      <c r="D46" s="696">
        <v>3900</v>
      </c>
      <c r="E46" s="491">
        <v>370</v>
      </c>
      <c r="F46" s="636">
        <f t="shared" si="1"/>
        <v>9.4871794871794872</v>
      </c>
    </row>
    <row r="47" spans="1:6">
      <c r="A47" s="227" t="s">
        <v>395</v>
      </c>
      <c r="B47" s="425" t="s">
        <v>396</v>
      </c>
      <c r="C47" s="228" t="s">
        <v>397</v>
      </c>
      <c r="D47" s="661"/>
      <c r="E47" s="493"/>
      <c r="F47" s="637" t="str">
        <f t="shared" si="1"/>
        <v/>
      </c>
    </row>
    <row r="48" spans="1:6">
      <c r="A48" s="422">
        <v>1000207</v>
      </c>
      <c r="B48" s="427"/>
      <c r="C48" s="424" t="s">
        <v>266</v>
      </c>
      <c r="D48" s="697">
        <f>SUM(D49:D50)</f>
        <v>200</v>
      </c>
      <c r="E48" s="520">
        <v>1</v>
      </c>
      <c r="F48" s="631">
        <f t="shared" si="1"/>
        <v>0.5</v>
      </c>
    </row>
    <row r="49" spans="1:6">
      <c r="A49" s="107">
        <v>1000207</v>
      </c>
      <c r="B49" s="108" t="s">
        <v>267</v>
      </c>
      <c r="C49" s="219" t="s">
        <v>268</v>
      </c>
      <c r="D49" s="642">
        <v>120</v>
      </c>
      <c r="E49" s="492"/>
      <c r="F49" s="630"/>
    </row>
    <row r="50" spans="1:6">
      <c r="A50" s="107">
        <v>1000207</v>
      </c>
      <c r="B50" s="108" t="s">
        <v>269</v>
      </c>
      <c r="C50" s="219" t="s">
        <v>270</v>
      </c>
      <c r="D50" s="642">
        <v>80</v>
      </c>
      <c r="E50" s="492"/>
      <c r="F50" s="630"/>
    </row>
    <row r="51" spans="1:6">
      <c r="A51" s="107"/>
      <c r="B51" s="108"/>
      <c r="C51" s="114" t="s">
        <v>398</v>
      </c>
      <c r="D51" s="698"/>
      <c r="E51" s="496"/>
      <c r="F51" s="638" t="str">
        <f t="shared" si="1"/>
        <v/>
      </c>
    </row>
    <row r="52" spans="1:6">
      <c r="A52" s="862" t="s">
        <v>399</v>
      </c>
      <c r="B52" s="862"/>
      <c r="C52" s="862"/>
      <c r="E52" s="28"/>
      <c r="F52" s="621" t="str">
        <f t="shared" si="1"/>
        <v/>
      </c>
    </row>
    <row r="53" spans="1:6">
      <c r="A53" s="95" t="s">
        <v>400</v>
      </c>
      <c r="B53" s="96"/>
      <c r="C53" s="95"/>
      <c r="F53" s="639" t="str">
        <f t="shared" si="1"/>
        <v/>
      </c>
    </row>
    <row r="54" spans="1:6">
      <c r="A54" s="206"/>
      <c r="B54" s="699"/>
      <c r="C54" s="206"/>
      <c r="D54" s="206"/>
      <c r="E54" s="206"/>
      <c r="F54" s="640"/>
    </row>
    <row r="55" spans="1:6">
      <c r="A55" s="206"/>
      <c r="B55" s="699"/>
      <c r="C55" s="206"/>
      <c r="D55" s="206"/>
      <c r="E55" s="206"/>
      <c r="F55" s="640"/>
    </row>
    <row r="56" spans="1:6">
      <c r="A56" s="193"/>
      <c r="B56" s="194"/>
      <c r="C56" s="214"/>
      <c r="D56" s="548"/>
      <c r="F56" s="548"/>
    </row>
    <row r="57" spans="1:6">
      <c r="A57" s="206"/>
      <c r="B57" s="699"/>
      <c r="C57" s="206"/>
    </row>
    <row r="58" spans="1:6" ht="13.5">
      <c r="A58" s="206"/>
      <c r="B58" s="699"/>
      <c r="C58" s="700"/>
      <c r="D58" s="655"/>
      <c r="F58" s="701"/>
    </row>
    <row r="59" spans="1:6" ht="13.5">
      <c r="C59" s="702"/>
      <c r="F59" s="701"/>
    </row>
  </sheetData>
  <mergeCells count="1">
    <mergeCell ref="A52:C52"/>
  </mergeCells>
  <pageMargins left="0.75" right="0.75" top="0.61" bottom="0.61" header="0.5" footer="0.5"/>
  <pageSetup paperSize="9" scale="95" orientation="portrait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D4" sqref="D4:F4"/>
    </sheetView>
  </sheetViews>
  <sheetFormatPr defaultRowHeight="12.75"/>
  <cols>
    <col min="1" max="1" width="9.140625" style="714"/>
    <col min="2" max="2" width="9.140625" style="81"/>
    <col min="3" max="3" width="53.7109375" style="28" customWidth="1"/>
    <col min="4" max="4" width="9.140625" style="13"/>
    <col min="5" max="5" width="10.42578125" style="13" customWidth="1"/>
    <col min="6" max="6" width="11.28515625" style="13" customWidth="1"/>
    <col min="7" max="16384" width="9.140625" style="28"/>
  </cols>
  <sheetData>
    <row r="1" spans="1:6" ht="15.75" customHeight="1">
      <c r="A1" s="208"/>
      <c r="B1" s="197"/>
    </row>
    <row r="2" spans="1:6" ht="15.75" customHeight="1">
      <c r="A2" s="208"/>
      <c r="B2" s="197" t="s">
        <v>24</v>
      </c>
    </row>
    <row r="3" spans="1:6">
      <c r="A3" s="209"/>
      <c r="B3" s="210"/>
      <c r="D3" s="480"/>
      <c r="E3" s="480" t="s">
        <v>401</v>
      </c>
    </row>
    <row r="4" spans="1:6" s="689" customFormat="1" ht="40.5" customHeight="1">
      <c r="A4" s="25" t="s">
        <v>217</v>
      </c>
      <c r="B4" s="84" t="s">
        <v>218</v>
      </c>
      <c r="C4" s="25" t="s">
        <v>219</v>
      </c>
      <c r="D4" s="675" t="s">
        <v>221</v>
      </c>
      <c r="E4" s="676" t="s">
        <v>1693</v>
      </c>
      <c r="F4" s="677" t="s">
        <v>1694</v>
      </c>
    </row>
    <row r="5" spans="1:6" s="689" customFormat="1" ht="12.75" customHeight="1">
      <c r="A5" s="211"/>
      <c r="B5" s="212"/>
      <c r="C5" s="94" t="s">
        <v>402</v>
      </c>
      <c r="D5" s="641">
        <f t="shared" ref="D5" si="0">SUM(D6:D12)</f>
        <v>205</v>
      </c>
      <c r="E5" s="494">
        <f>SUM(E6:E12)</f>
        <v>11</v>
      </c>
      <c r="F5" s="706">
        <f t="shared" ref="F5:F31" si="1">IFERROR(E5/D5*100,"")</f>
        <v>5.3658536585365857</v>
      </c>
    </row>
    <row r="6" spans="1:6" s="689" customFormat="1" ht="12.75" customHeight="1">
      <c r="A6" s="25">
        <v>1200039</v>
      </c>
      <c r="B6" s="84" t="s">
        <v>223</v>
      </c>
      <c r="C6" s="91" t="s">
        <v>360</v>
      </c>
      <c r="D6" s="658">
        <v>100</v>
      </c>
      <c r="E6" s="530">
        <v>3</v>
      </c>
      <c r="F6" s="629">
        <f t="shared" si="1"/>
        <v>3</v>
      </c>
    </row>
    <row r="7" spans="1:6" s="689" customFormat="1" ht="12.75" customHeight="1">
      <c r="A7" s="25">
        <v>1200047</v>
      </c>
      <c r="B7" s="84" t="s">
        <v>223</v>
      </c>
      <c r="C7" s="91" t="s">
        <v>381</v>
      </c>
      <c r="D7" s="658">
        <v>100</v>
      </c>
      <c r="E7" s="530">
        <v>8</v>
      </c>
      <c r="F7" s="629">
        <f t="shared" si="1"/>
        <v>8</v>
      </c>
    </row>
    <row r="8" spans="1:6" s="689" customFormat="1" ht="12.75" customHeight="1">
      <c r="A8" s="25" t="s">
        <v>362</v>
      </c>
      <c r="B8" s="84" t="s">
        <v>223</v>
      </c>
      <c r="C8" s="91" t="s">
        <v>382</v>
      </c>
      <c r="D8" s="658"/>
      <c r="E8" s="530"/>
      <c r="F8" s="629" t="str">
        <f t="shared" si="1"/>
        <v/>
      </c>
    </row>
    <row r="9" spans="1:6" s="689" customFormat="1" ht="12.75" customHeight="1">
      <c r="A9" s="25">
        <v>1100064</v>
      </c>
      <c r="B9" s="84" t="s">
        <v>223</v>
      </c>
      <c r="C9" s="91" t="s">
        <v>403</v>
      </c>
      <c r="D9" s="658"/>
      <c r="E9" s="530"/>
      <c r="F9" s="629" t="str">
        <f t="shared" si="1"/>
        <v/>
      </c>
    </row>
    <row r="10" spans="1:6" s="689" customFormat="1" ht="12.75" customHeight="1">
      <c r="A10" s="25">
        <v>1100072</v>
      </c>
      <c r="B10" s="84" t="s">
        <v>223</v>
      </c>
      <c r="C10" s="91" t="s">
        <v>404</v>
      </c>
      <c r="D10" s="658"/>
      <c r="E10" s="530"/>
      <c r="F10" s="629" t="str">
        <f t="shared" si="1"/>
        <v/>
      </c>
    </row>
    <row r="11" spans="1:6" s="707" customFormat="1" ht="12.75" customHeight="1">
      <c r="A11" s="25">
        <v>1000017</v>
      </c>
      <c r="B11" s="84"/>
      <c r="C11" s="91" t="s">
        <v>405</v>
      </c>
      <c r="D11" s="658">
        <v>5</v>
      </c>
      <c r="E11" s="530"/>
      <c r="F11" s="629"/>
    </row>
    <row r="12" spans="1:6" s="689" customFormat="1" ht="12.75" customHeight="1">
      <c r="A12" s="25">
        <v>1200056</v>
      </c>
      <c r="B12" s="84" t="s">
        <v>223</v>
      </c>
      <c r="C12" s="91" t="s">
        <v>235</v>
      </c>
      <c r="D12" s="642"/>
      <c r="E12" s="495"/>
      <c r="F12" s="708" t="str">
        <f t="shared" si="1"/>
        <v/>
      </c>
    </row>
    <row r="13" spans="1:6" s="689" customFormat="1" ht="12.75" customHeight="1">
      <c r="A13" s="25">
        <v>1000025</v>
      </c>
      <c r="B13" s="84" t="s">
        <v>223</v>
      </c>
      <c r="C13" s="91" t="s">
        <v>406</v>
      </c>
      <c r="D13" s="688">
        <v>20</v>
      </c>
      <c r="E13" s="519">
        <v>6</v>
      </c>
      <c r="F13" s="635">
        <f t="shared" si="1"/>
        <v>30</v>
      </c>
    </row>
    <row r="14" spans="1:6" s="689" customFormat="1" ht="12.75" customHeight="1">
      <c r="A14" s="25">
        <v>1200055</v>
      </c>
      <c r="B14" s="84" t="s">
        <v>223</v>
      </c>
      <c r="C14" s="91" t="s">
        <v>242</v>
      </c>
      <c r="D14" s="658"/>
      <c r="E14" s="519"/>
      <c r="F14" s="635" t="str">
        <f t="shared" si="1"/>
        <v/>
      </c>
    </row>
    <row r="15" spans="1:6" s="689" customFormat="1" ht="12.75" customHeight="1">
      <c r="A15" s="215"/>
      <c r="B15" s="106"/>
      <c r="C15" s="88" t="s">
        <v>248</v>
      </c>
      <c r="D15" s="641">
        <f t="shared" ref="D15" si="2">SUM(D16:D28)</f>
        <v>4750</v>
      </c>
      <c r="E15" s="494">
        <f>SUM(E16:E28)</f>
        <v>2087</v>
      </c>
      <c r="F15" s="634">
        <f t="shared" si="1"/>
        <v>43.93684210526316</v>
      </c>
    </row>
    <row r="16" spans="1:6" s="689" customFormat="1" ht="12.75" customHeight="1">
      <c r="A16" s="25">
        <v>1000074</v>
      </c>
      <c r="B16" s="84" t="s">
        <v>223</v>
      </c>
      <c r="C16" s="91" t="s">
        <v>407</v>
      </c>
      <c r="D16" s="658"/>
      <c r="E16" s="530">
        <v>2</v>
      </c>
      <c r="F16" s="629" t="str">
        <f t="shared" si="1"/>
        <v/>
      </c>
    </row>
    <row r="17" spans="1:6" s="689" customFormat="1" ht="12.75" customHeight="1">
      <c r="A17" s="216" t="s">
        <v>249</v>
      </c>
      <c r="B17" s="84"/>
      <c r="C17" s="217" t="s">
        <v>250</v>
      </c>
      <c r="D17" s="658"/>
      <c r="E17" s="530"/>
      <c r="F17" s="629" t="str">
        <f t="shared" si="1"/>
        <v/>
      </c>
    </row>
    <row r="18" spans="1:6" s="689" customFormat="1" ht="30.75" customHeight="1">
      <c r="A18" s="25">
        <v>1000116</v>
      </c>
      <c r="B18" s="84" t="s">
        <v>223</v>
      </c>
      <c r="C18" s="91" t="s">
        <v>408</v>
      </c>
      <c r="D18" s="658"/>
      <c r="E18" s="530">
        <v>1</v>
      </c>
      <c r="F18" s="629" t="str">
        <f t="shared" si="1"/>
        <v/>
      </c>
    </row>
    <row r="19" spans="1:6" s="689" customFormat="1" ht="12.75" customHeight="1">
      <c r="A19" s="461" t="s">
        <v>388</v>
      </c>
      <c r="B19" s="181" t="s">
        <v>223</v>
      </c>
      <c r="C19" s="462" t="s">
        <v>389</v>
      </c>
      <c r="D19" s="658"/>
      <c r="E19" s="530"/>
      <c r="F19" s="629" t="str">
        <f t="shared" si="1"/>
        <v/>
      </c>
    </row>
    <row r="20" spans="1:6" s="689" customFormat="1" ht="12.75" customHeight="1">
      <c r="A20" s="25">
        <v>1900026</v>
      </c>
      <c r="B20" s="84" t="s">
        <v>223</v>
      </c>
      <c r="C20" s="91" t="s">
        <v>272</v>
      </c>
      <c r="D20" s="658"/>
      <c r="E20" s="530"/>
      <c r="F20" s="629" t="str">
        <f t="shared" si="1"/>
        <v/>
      </c>
    </row>
    <row r="21" spans="1:6" s="689" customFormat="1" ht="12.75" customHeight="1">
      <c r="A21" s="25">
        <v>1000165</v>
      </c>
      <c r="B21" s="84" t="s">
        <v>223</v>
      </c>
      <c r="C21" s="91" t="s">
        <v>409</v>
      </c>
      <c r="D21" s="658">
        <v>1600</v>
      </c>
      <c r="E21" s="519">
        <v>934</v>
      </c>
      <c r="F21" s="635">
        <f t="shared" si="1"/>
        <v>58.375</v>
      </c>
    </row>
    <row r="22" spans="1:6" s="689" customFormat="1" ht="12.75" customHeight="1">
      <c r="A22" s="25" t="s">
        <v>385</v>
      </c>
      <c r="B22" s="84" t="s">
        <v>223</v>
      </c>
      <c r="C22" s="91" t="s">
        <v>410</v>
      </c>
      <c r="D22" s="658"/>
      <c r="E22" s="519"/>
      <c r="F22" s="635" t="str">
        <f t="shared" si="1"/>
        <v/>
      </c>
    </row>
    <row r="23" spans="1:6" s="689" customFormat="1" ht="12.75" customHeight="1">
      <c r="A23" s="25">
        <v>1700061</v>
      </c>
      <c r="B23" s="84" t="s">
        <v>223</v>
      </c>
      <c r="C23" s="91" t="s">
        <v>411</v>
      </c>
      <c r="D23" s="658"/>
      <c r="E23" s="519"/>
      <c r="F23" s="635" t="str">
        <f t="shared" si="1"/>
        <v/>
      </c>
    </row>
    <row r="24" spans="1:6" s="689" customFormat="1" ht="12.75" customHeight="1">
      <c r="A24" s="25">
        <v>1000124</v>
      </c>
      <c r="B24" s="84" t="s">
        <v>223</v>
      </c>
      <c r="C24" s="91" t="s">
        <v>412</v>
      </c>
      <c r="D24" s="658"/>
      <c r="E24" s="530"/>
      <c r="F24" s="629" t="str">
        <f t="shared" si="1"/>
        <v/>
      </c>
    </row>
    <row r="25" spans="1:6" s="689" customFormat="1" ht="12.75" customHeight="1">
      <c r="A25" s="25">
        <v>1000132</v>
      </c>
      <c r="B25" s="84" t="s">
        <v>223</v>
      </c>
      <c r="C25" s="91" t="s">
        <v>413</v>
      </c>
      <c r="D25" s="658">
        <v>1300</v>
      </c>
      <c r="E25" s="530">
        <v>531</v>
      </c>
      <c r="F25" s="629">
        <f t="shared" si="1"/>
        <v>40.846153846153847</v>
      </c>
    </row>
    <row r="26" spans="1:6" s="689" customFormat="1" ht="12.75" customHeight="1">
      <c r="A26" s="25">
        <v>1000140</v>
      </c>
      <c r="B26" s="84" t="s">
        <v>223</v>
      </c>
      <c r="C26" s="91" t="s">
        <v>414</v>
      </c>
      <c r="D26" s="658">
        <v>150</v>
      </c>
      <c r="E26" s="530">
        <v>89</v>
      </c>
      <c r="F26" s="709">
        <f>IFERROR(E26/D26*100,"")</f>
        <v>59.333333333333336</v>
      </c>
    </row>
    <row r="27" spans="1:6" s="689" customFormat="1" ht="12.75" customHeight="1">
      <c r="A27" s="25">
        <v>1000173</v>
      </c>
      <c r="B27" s="84" t="s">
        <v>223</v>
      </c>
      <c r="C27" s="91" t="s">
        <v>415</v>
      </c>
      <c r="D27" s="658">
        <v>1300</v>
      </c>
      <c r="E27" s="530">
        <v>529</v>
      </c>
      <c r="F27" s="709">
        <f t="shared" si="1"/>
        <v>40.692307692307693</v>
      </c>
    </row>
    <row r="28" spans="1:6" s="689" customFormat="1" ht="12.75" customHeight="1">
      <c r="A28" s="25">
        <v>1200057</v>
      </c>
      <c r="B28" s="84" t="s">
        <v>223</v>
      </c>
      <c r="C28" s="91" t="s">
        <v>236</v>
      </c>
      <c r="D28" s="705">
        <v>400</v>
      </c>
      <c r="E28" s="495">
        <v>1</v>
      </c>
      <c r="F28" s="710"/>
    </row>
    <row r="29" spans="1:6" s="689" customFormat="1" ht="12.75" customHeight="1">
      <c r="A29" s="215">
        <v>1000215</v>
      </c>
      <c r="B29" s="218" t="s">
        <v>223</v>
      </c>
      <c r="C29" s="94" t="s">
        <v>416</v>
      </c>
      <c r="D29" s="662"/>
      <c r="E29" s="490"/>
      <c r="F29" s="711" t="str">
        <f t="shared" si="1"/>
        <v/>
      </c>
    </row>
    <row r="30" spans="1:6" s="689" customFormat="1" ht="12.75" customHeight="1">
      <c r="A30" s="91"/>
      <c r="B30" s="91"/>
      <c r="C30" s="213" t="s">
        <v>417</v>
      </c>
      <c r="D30" s="663"/>
      <c r="E30" s="533"/>
      <c r="F30" s="712" t="str">
        <f t="shared" si="1"/>
        <v/>
      </c>
    </row>
    <row r="31" spans="1:6" s="689" customFormat="1" ht="12.75" customHeight="1">
      <c r="A31" s="91"/>
      <c r="B31" s="91"/>
      <c r="C31" s="213" t="s">
        <v>418</v>
      </c>
      <c r="D31" s="663"/>
      <c r="E31" s="534"/>
      <c r="F31" s="713" t="str">
        <f t="shared" si="1"/>
        <v/>
      </c>
    </row>
    <row r="33" spans="1:6">
      <c r="D33" s="28"/>
      <c r="E33" s="28"/>
      <c r="F33" s="640"/>
    </row>
    <row r="34" spans="1:6">
      <c r="D34" s="28"/>
      <c r="E34" s="28"/>
      <c r="F34" s="640"/>
    </row>
    <row r="48" spans="1:6">
      <c r="A48" s="715"/>
      <c r="B48" s="699"/>
      <c r="C48" s="206"/>
    </row>
    <row r="49" spans="1:6">
      <c r="A49" s="715"/>
      <c r="B49" s="699"/>
      <c r="C49" s="206"/>
    </row>
    <row r="50" spans="1:6">
      <c r="A50" s="193"/>
      <c r="B50" s="194"/>
      <c r="C50" s="214"/>
      <c r="F50" s="548"/>
    </row>
    <row r="51" spans="1:6">
      <c r="A51" s="715"/>
      <c r="B51" s="699"/>
      <c r="C51" s="206"/>
    </row>
    <row r="52" spans="1:6" ht="13.5">
      <c r="A52" s="715"/>
      <c r="B52" s="699"/>
      <c r="C52" s="700"/>
      <c r="F52" s="701"/>
    </row>
    <row r="53" spans="1:6" ht="13.5">
      <c r="C53" s="702"/>
      <c r="F53" s="701"/>
    </row>
  </sheetData>
  <pageMargins left="0.7" right="0.7" top="0.75" bottom="0.75" header="0.3" footer="0.3"/>
  <pageSetup paperSize="9"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opLeftCell="A22" workbookViewId="0">
      <selection activeCell="D36" sqref="D36:F36"/>
    </sheetView>
  </sheetViews>
  <sheetFormatPr defaultRowHeight="12.75"/>
  <cols>
    <col min="1" max="1" width="9.140625" style="28"/>
    <col min="2" max="2" width="9.140625" style="81"/>
    <col min="3" max="3" width="49.140625" style="28" customWidth="1"/>
    <col min="4" max="4" width="9.140625" style="13"/>
    <col min="5" max="5" width="11" style="13" customWidth="1"/>
    <col min="6" max="6" width="11.42578125" style="13" customWidth="1"/>
    <col min="7" max="16384" width="9.140625" style="28"/>
  </cols>
  <sheetData>
    <row r="1" spans="1:6" ht="15.75" customHeight="1">
      <c r="A1" s="196" t="s">
        <v>28</v>
      </c>
      <c r="B1" s="197"/>
    </row>
    <row r="2" spans="1:6" ht="15.75" customHeight="1">
      <c r="A2" s="196"/>
      <c r="B2" s="197"/>
    </row>
    <row r="3" spans="1:6" ht="15.75" customHeight="1">
      <c r="A3" s="198"/>
      <c r="B3" s="199"/>
      <c r="D3" s="480"/>
      <c r="E3" s="480" t="s">
        <v>420</v>
      </c>
    </row>
    <row r="4" spans="1:6" ht="40.5" customHeight="1">
      <c r="A4" s="25" t="s">
        <v>217</v>
      </c>
      <c r="B4" s="84" t="s">
        <v>218</v>
      </c>
      <c r="C4" s="25" t="s">
        <v>219</v>
      </c>
      <c r="D4" s="675" t="s">
        <v>221</v>
      </c>
      <c r="E4" s="676" t="s">
        <v>1693</v>
      </c>
      <c r="F4" s="677" t="s">
        <v>1694</v>
      </c>
    </row>
    <row r="5" spans="1:6" ht="12.75" customHeight="1">
      <c r="A5" s="105"/>
      <c r="B5" s="106"/>
      <c r="C5" s="94" t="s">
        <v>402</v>
      </c>
      <c r="D5" s="641">
        <f t="shared" ref="D5" si="0">SUM(D6:D9)</f>
        <v>4050</v>
      </c>
      <c r="E5" s="494">
        <f>SUM(E6:E9)</f>
        <v>1812</v>
      </c>
      <c r="F5" s="706">
        <f>IFERROR(E5/D5*100,"")</f>
        <v>44.74074074074074</v>
      </c>
    </row>
    <row r="6" spans="1:6" ht="15.75" customHeight="1">
      <c r="A6" s="25" t="s">
        <v>244</v>
      </c>
      <c r="B6" s="84"/>
      <c r="C6" s="91" t="s">
        <v>421</v>
      </c>
      <c r="D6" s="642">
        <v>150</v>
      </c>
      <c r="E6" s="495">
        <v>22</v>
      </c>
      <c r="F6" s="708">
        <f t="shared" ref="F6:F33" si="1">IFERROR(E6/D6*100,"")</f>
        <v>14.666666666666666</v>
      </c>
    </row>
    <row r="7" spans="1:6" ht="15.75" customHeight="1">
      <c r="A7" s="25">
        <v>1100064</v>
      </c>
      <c r="B7" s="84"/>
      <c r="C7" s="91" t="s">
        <v>422</v>
      </c>
      <c r="D7" s="642">
        <v>900</v>
      </c>
      <c r="E7" s="495">
        <v>370</v>
      </c>
      <c r="F7" s="708">
        <f t="shared" si="1"/>
        <v>41.111111111111107</v>
      </c>
    </row>
    <row r="8" spans="1:6" ht="15.75" customHeight="1">
      <c r="A8" s="25">
        <v>1200039</v>
      </c>
      <c r="B8" s="84"/>
      <c r="C8" s="91" t="s">
        <v>360</v>
      </c>
      <c r="D8" s="642">
        <v>3000</v>
      </c>
      <c r="E8" s="495">
        <v>1420</v>
      </c>
      <c r="F8" s="708">
        <f t="shared" si="1"/>
        <v>47.333333333333336</v>
      </c>
    </row>
    <row r="9" spans="1:6" ht="15.75" customHeight="1">
      <c r="A9" s="25">
        <v>1200055</v>
      </c>
      <c r="B9" s="84"/>
      <c r="C9" s="91" t="s">
        <v>242</v>
      </c>
      <c r="D9" s="642"/>
      <c r="E9" s="495"/>
      <c r="F9" s="708" t="str">
        <f t="shared" si="1"/>
        <v/>
      </c>
    </row>
    <row r="10" spans="1:6" ht="15.75" customHeight="1">
      <c r="A10" s="105"/>
      <c r="B10" s="106"/>
      <c r="C10" s="88" t="s">
        <v>248</v>
      </c>
      <c r="D10" s="716">
        <f t="shared" ref="D10" si="2">SUM(D11:D33)</f>
        <v>5040</v>
      </c>
      <c r="E10" s="717">
        <f>SUM(E11:E33)</f>
        <v>2060</v>
      </c>
      <c r="F10" s="718">
        <f t="shared" si="1"/>
        <v>40.873015873015873</v>
      </c>
    </row>
    <row r="11" spans="1:6" ht="15.75" customHeight="1">
      <c r="A11" s="151" t="s">
        <v>388</v>
      </c>
      <c r="B11" s="181"/>
      <c r="C11" s="153" t="s">
        <v>423</v>
      </c>
      <c r="D11" s="642">
        <v>300</v>
      </c>
      <c r="E11" s="495">
        <v>102</v>
      </c>
      <c r="F11" s="708">
        <f t="shared" si="1"/>
        <v>34</v>
      </c>
    </row>
    <row r="12" spans="1:6" ht="15.75" customHeight="1">
      <c r="A12" s="141">
        <v>1500024</v>
      </c>
      <c r="B12" s="181"/>
      <c r="C12" s="200" t="s">
        <v>424</v>
      </c>
      <c r="D12" s="642"/>
      <c r="E12" s="495"/>
      <c r="F12" s="708" t="str">
        <f t="shared" si="1"/>
        <v/>
      </c>
    </row>
    <row r="13" spans="1:6" ht="15.75" customHeight="1">
      <c r="A13" s="111">
        <v>1000272</v>
      </c>
      <c r="B13" s="201"/>
      <c r="C13" s="200" t="s">
        <v>387</v>
      </c>
      <c r="D13" s="642"/>
      <c r="E13" s="495"/>
      <c r="F13" s="708" t="str">
        <f t="shared" si="1"/>
        <v/>
      </c>
    </row>
    <row r="14" spans="1:6" ht="15.75" customHeight="1">
      <c r="A14" s="103" t="s">
        <v>249</v>
      </c>
      <c r="B14" s="84"/>
      <c r="C14" s="104" t="s">
        <v>250</v>
      </c>
      <c r="D14" s="642"/>
      <c r="E14" s="495"/>
      <c r="F14" s="708" t="str">
        <f t="shared" si="1"/>
        <v/>
      </c>
    </row>
    <row r="15" spans="1:6" ht="12.75" customHeight="1">
      <c r="A15" s="141">
        <v>1000116</v>
      </c>
      <c r="B15" s="181"/>
      <c r="C15" s="200" t="s">
        <v>262</v>
      </c>
      <c r="D15" s="642">
        <v>650</v>
      </c>
      <c r="E15" s="495">
        <v>276</v>
      </c>
      <c r="F15" s="708">
        <f t="shared" si="1"/>
        <v>42.46153846153846</v>
      </c>
    </row>
    <row r="16" spans="1:6" ht="15.75" customHeight="1">
      <c r="A16" s="25">
        <v>1000124</v>
      </c>
      <c r="B16" s="84"/>
      <c r="C16" s="91" t="s">
        <v>425</v>
      </c>
      <c r="D16" s="642"/>
      <c r="E16" s="495">
        <v>2</v>
      </c>
      <c r="F16" s="708" t="str">
        <f t="shared" si="1"/>
        <v/>
      </c>
    </row>
    <row r="17" spans="1:13" ht="15" customHeight="1">
      <c r="A17" s="25" t="s">
        <v>252</v>
      </c>
      <c r="B17" s="84"/>
      <c r="C17" s="91" t="s">
        <v>426</v>
      </c>
      <c r="D17" s="642">
        <v>320</v>
      </c>
      <c r="E17" s="495">
        <v>138</v>
      </c>
      <c r="F17" s="708">
        <f t="shared" si="1"/>
        <v>43.125</v>
      </c>
    </row>
    <row r="18" spans="1:13" ht="15.75" customHeight="1">
      <c r="A18" s="25" t="s">
        <v>254</v>
      </c>
      <c r="B18" s="84"/>
      <c r="C18" s="91" t="s">
        <v>255</v>
      </c>
      <c r="D18" s="642">
        <v>150</v>
      </c>
      <c r="E18" s="495">
        <v>49</v>
      </c>
      <c r="F18" s="708">
        <f t="shared" si="1"/>
        <v>32.666666666666664</v>
      </c>
    </row>
    <row r="19" spans="1:13" ht="15.75" customHeight="1">
      <c r="A19" s="25">
        <v>1000157</v>
      </c>
      <c r="B19" s="84"/>
      <c r="C19" s="91" t="s">
        <v>257</v>
      </c>
      <c r="D19" s="642">
        <v>10</v>
      </c>
      <c r="E19" s="495"/>
      <c r="F19" s="708">
        <f t="shared" si="1"/>
        <v>0</v>
      </c>
    </row>
    <row r="20" spans="1:13" ht="15.75" customHeight="1">
      <c r="A20" s="25">
        <v>1000165</v>
      </c>
      <c r="B20" s="84"/>
      <c r="C20" s="91" t="s">
        <v>259</v>
      </c>
      <c r="D20" s="642">
        <v>3100</v>
      </c>
      <c r="E20" s="495">
        <v>1176</v>
      </c>
      <c r="F20" s="708">
        <f t="shared" si="1"/>
        <v>37.935483870967737</v>
      </c>
    </row>
    <row r="21" spans="1:13" ht="15.75" customHeight="1">
      <c r="A21" s="25" t="s">
        <v>260</v>
      </c>
      <c r="B21" s="84"/>
      <c r="C21" s="91" t="s">
        <v>261</v>
      </c>
      <c r="D21" s="642">
        <v>330</v>
      </c>
      <c r="E21" s="495">
        <v>139</v>
      </c>
      <c r="F21" s="708">
        <f t="shared" si="1"/>
        <v>42.121212121212118</v>
      </c>
    </row>
    <row r="22" spans="1:13" ht="15.75" customHeight="1">
      <c r="A22" s="25" t="s">
        <v>385</v>
      </c>
      <c r="B22" s="84"/>
      <c r="C22" s="91" t="s">
        <v>410</v>
      </c>
      <c r="D22" s="642"/>
      <c r="E22" s="495"/>
      <c r="F22" s="708" t="str">
        <f t="shared" si="1"/>
        <v/>
      </c>
    </row>
    <row r="23" spans="1:13" ht="15.75" customHeight="1">
      <c r="A23" s="25">
        <v>1700087</v>
      </c>
      <c r="B23" s="84"/>
      <c r="C23" s="91" t="s">
        <v>427</v>
      </c>
      <c r="D23" s="642"/>
      <c r="E23" s="495"/>
      <c r="F23" s="708" t="str">
        <f t="shared" si="1"/>
        <v/>
      </c>
    </row>
    <row r="24" spans="1:13" ht="15.75" customHeight="1">
      <c r="A24" s="25">
        <v>1700061</v>
      </c>
      <c r="B24" s="84"/>
      <c r="C24" s="91" t="s">
        <v>428</v>
      </c>
      <c r="D24" s="705">
        <v>30</v>
      </c>
      <c r="E24" s="495">
        <v>42</v>
      </c>
      <c r="F24" s="708">
        <f t="shared" si="1"/>
        <v>140</v>
      </c>
    </row>
    <row r="25" spans="1:13" ht="15.75" customHeight="1">
      <c r="A25" s="25">
        <v>1700079</v>
      </c>
      <c r="B25" s="84"/>
      <c r="C25" s="91" t="s">
        <v>429</v>
      </c>
      <c r="D25" s="642"/>
      <c r="E25" s="495"/>
      <c r="F25" s="708" t="str">
        <f t="shared" si="1"/>
        <v/>
      </c>
    </row>
    <row r="26" spans="1:13" ht="15.75" customHeight="1">
      <c r="A26" s="25">
        <v>1700095</v>
      </c>
      <c r="B26" s="84"/>
      <c r="C26" s="91" t="s">
        <v>430</v>
      </c>
      <c r="D26" s="642"/>
      <c r="E26" s="495"/>
      <c r="F26" s="708" t="str">
        <f t="shared" si="1"/>
        <v/>
      </c>
    </row>
    <row r="27" spans="1:13" ht="15.75" customHeight="1">
      <c r="A27" s="25">
        <v>1700103</v>
      </c>
      <c r="B27" s="84"/>
      <c r="C27" s="91" t="s">
        <v>431</v>
      </c>
      <c r="D27" s="642"/>
      <c r="E27" s="495"/>
      <c r="F27" s="708" t="str">
        <f t="shared" si="1"/>
        <v/>
      </c>
    </row>
    <row r="28" spans="1:13" ht="15.75" customHeight="1">
      <c r="A28" s="25">
        <v>1600097</v>
      </c>
      <c r="B28" s="84"/>
      <c r="C28" s="91" t="s">
        <v>432</v>
      </c>
      <c r="D28" s="642"/>
      <c r="E28" s="495"/>
      <c r="F28" s="708" t="str">
        <f t="shared" si="1"/>
        <v/>
      </c>
      <c r="M28" s="719"/>
    </row>
    <row r="29" spans="1:13" ht="15.75" customHeight="1">
      <c r="A29" s="98" t="s">
        <v>433</v>
      </c>
      <c r="B29" s="90"/>
      <c r="C29" s="91" t="s">
        <v>434</v>
      </c>
      <c r="D29" s="642"/>
      <c r="E29" s="495"/>
      <c r="F29" s="708" t="str">
        <f t="shared" si="1"/>
        <v/>
      </c>
    </row>
    <row r="30" spans="1:13" ht="15.75" customHeight="1">
      <c r="A30" s="98" t="s">
        <v>435</v>
      </c>
      <c r="B30" s="90"/>
      <c r="C30" s="91" t="s">
        <v>436</v>
      </c>
      <c r="D30" s="642"/>
      <c r="E30" s="495"/>
      <c r="F30" s="708" t="str">
        <f t="shared" si="1"/>
        <v/>
      </c>
    </row>
    <row r="31" spans="1:13" ht="15.75" customHeight="1">
      <c r="A31" s="98" t="s">
        <v>437</v>
      </c>
      <c r="B31" s="90"/>
      <c r="C31" s="91" t="s">
        <v>438</v>
      </c>
      <c r="D31" s="642"/>
      <c r="E31" s="495"/>
      <c r="F31" s="708" t="str">
        <f t="shared" si="1"/>
        <v/>
      </c>
    </row>
    <row r="32" spans="1:13" ht="15.75" customHeight="1">
      <c r="A32" s="25">
        <v>1200057</v>
      </c>
      <c r="B32" s="84"/>
      <c r="C32" s="91" t="s">
        <v>236</v>
      </c>
      <c r="D32" s="705">
        <v>150</v>
      </c>
      <c r="E32" s="495">
        <v>136</v>
      </c>
      <c r="F32" s="708">
        <f>IFERROR(E32/D32*100,"")</f>
        <v>90.666666666666657</v>
      </c>
    </row>
    <row r="33" spans="1:6" ht="15.75" customHeight="1">
      <c r="A33" s="98">
        <v>1300177</v>
      </c>
      <c r="B33" s="90"/>
      <c r="C33" s="91" t="s">
        <v>351</v>
      </c>
      <c r="D33" s="642"/>
      <c r="E33" s="495"/>
      <c r="F33" s="708" t="str">
        <f t="shared" si="1"/>
        <v/>
      </c>
    </row>
    <row r="34" spans="1:6" ht="15.75" customHeight="1">
      <c r="A34" s="13"/>
      <c r="B34" s="13"/>
      <c r="C34" s="13"/>
    </row>
    <row r="35" spans="1:6" ht="19.5" customHeight="1">
      <c r="A35" s="654" t="s">
        <v>439</v>
      </c>
      <c r="B35" s="202"/>
      <c r="C35" s="203"/>
      <c r="D35" s="480"/>
    </row>
    <row r="36" spans="1:6" ht="44.25" customHeight="1">
      <c r="A36" s="25" t="s">
        <v>217</v>
      </c>
      <c r="B36" s="84" t="s">
        <v>218</v>
      </c>
      <c r="C36" s="25" t="s">
        <v>219</v>
      </c>
      <c r="D36" s="675" t="s">
        <v>221</v>
      </c>
      <c r="E36" s="676" t="s">
        <v>1693</v>
      </c>
      <c r="F36" s="677" t="s">
        <v>1694</v>
      </c>
    </row>
    <row r="37" spans="1:6" ht="30" customHeight="1">
      <c r="A37" s="25">
        <v>1000231</v>
      </c>
      <c r="B37" s="84"/>
      <c r="C37" s="99" t="s">
        <v>440</v>
      </c>
      <c r="D37" s="618">
        <v>115000</v>
      </c>
      <c r="E37" s="486">
        <v>116535</v>
      </c>
      <c r="F37" s="645">
        <f>IFERROR(E37/D37*100,"")</f>
        <v>101.33478260869566</v>
      </c>
    </row>
    <row r="38" spans="1:6" ht="25.5" customHeight="1">
      <c r="A38" s="25">
        <v>1000231</v>
      </c>
      <c r="B38" s="84" t="s">
        <v>441</v>
      </c>
      <c r="C38" s="99" t="s">
        <v>442</v>
      </c>
      <c r="D38" s="618">
        <v>16000</v>
      </c>
      <c r="E38" s="486">
        <v>2753</v>
      </c>
      <c r="F38" s="647">
        <f t="shared" ref="F38" si="3">IFERROR(E38/D38*100,"")</f>
        <v>17.206250000000001</v>
      </c>
    </row>
    <row r="39" spans="1:6" ht="30.75" customHeight="1">
      <c r="A39" s="193"/>
      <c r="B39" s="194"/>
      <c r="C39" s="207"/>
      <c r="D39" s="28"/>
      <c r="E39" s="28"/>
      <c r="F39" s="646"/>
    </row>
    <row r="40" spans="1:6" ht="27.75" customHeight="1">
      <c r="A40" s="193"/>
      <c r="B40" s="194"/>
      <c r="C40" s="207"/>
      <c r="D40" s="206"/>
      <c r="E40" s="206"/>
      <c r="F40" s="646"/>
    </row>
    <row r="41" spans="1:6" ht="28.5" customHeight="1">
      <c r="A41" s="725"/>
      <c r="B41" s="726"/>
      <c r="C41" s="206"/>
      <c r="D41" s="206"/>
      <c r="E41" s="206"/>
      <c r="F41" s="646"/>
    </row>
    <row r="42" spans="1:6" ht="13.5" customHeight="1">
      <c r="A42" s="193"/>
      <c r="B42" s="194"/>
      <c r="C42" s="203"/>
    </row>
    <row r="43" spans="1:6" ht="16.5" customHeight="1">
      <c r="A43" s="206"/>
      <c r="B43" s="699"/>
      <c r="C43" s="206"/>
    </row>
    <row r="44" spans="1:6">
      <c r="A44" s="204"/>
      <c r="B44" s="205"/>
      <c r="C44" s="206"/>
    </row>
    <row r="45" spans="1:6">
      <c r="A45" s="720"/>
      <c r="B45" s="721"/>
      <c r="C45" s="206"/>
    </row>
    <row r="46" spans="1:6">
      <c r="A46" s="720"/>
      <c r="B46" s="721"/>
      <c r="C46" s="206"/>
    </row>
    <row r="47" spans="1:6">
      <c r="A47" s="206"/>
      <c r="B47" s="699"/>
      <c r="C47" s="206"/>
    </row>
    <row r="48" spans="1:6">
      <c r="A48" s="206"/>
      <c r="B48" s="699"/>
      <c r="C48" s="206"/>
    </row>
    <row r="49" spans="1:6" ht="13.5">
      <c r="A49" s="722"/>
      <c r="B49" s="723"/>
      <c r="C49" s="722"/>
      <c r="D49" s="724"/>
      <c r="E49" s="724"/>
      <c r="F49" s="724"/>
    </row>
    <row r="50" spans="1:6" ht="13.5">
      <c r="A50" s="722"/>
      <c r="B50" s="723"/>
      <c r="C50" s="722"/>
      <c r="D50" s="724"/>
      <c r="E50" s="724"/>
      <c r="F50" s="724"/>
    </row>
    <row r="51" spans="1:6" ht="13.5">
      <c r="A51" s="722"/>
      <c r="B51" s="723"/>
      <c r="C51" s="722"/>
      <c r="D51" s="724"/>
      <c r="E51" s="724"/>
      <c r="F51" s="724"/>
    </row>
    <row r="52" spans="1:6">
      <c r="A52" s="206"/>
      <c r="B52" s="699"/>
      <c r="C52" s="206"/>
    </row>
    <row r="53" spans="1:6">
      <c r="A53" s="193"/>
      <c r="B53" s="194"/>
      <c r="C53" s="207"/>
    </row>
    <row r="54" spans="1:6">
      <c r="A54" s="206"/>
      <c r="B54" s="699"/>
      <c r="C54" s="206"/>
    </row>
    <row r="55" spans="1:6">
      <c r="A55" s="206"/>
      <c r="B55" s="699"/>
      <c r="C55" s="206"/>
    </row>
    <row r="56" spans="1:6">
      <c r="A56" s="206"/>
      <c r="B56" s="699"/>
      <c r="C56" s="206"/>
    </row>
    <row r="57" spans="1:6">
      <c r="A57" s="206"/>
      <c r="B57" s="699"/>
      <c r="C57" s="206"/>
    </row>
    <row r="58" spans="1:6">
      <c r="A58" s="206"/>
      <c r="B58" s="699"/>
      <c r="C58" s="206"/>
    </row>
    <row r="59" spans="1:6">
      <c r="A59" s="206"/>
      <c r="B59" s="699"/>
      <c r="C59" s="206"/>
    </row>
    <row r="60" spans="1:6">
      <c r="A60" s="193"/>
      <c r="B60" s="194"/>
      <c r="C60" s="207"/>
    </row>
    <row r="61" spans="1:6">
      <c r="A61" s="206"/>
      <c r="B61" s="699"/>
      <c r="C61" s="206"/>
    </row>
  </sheetData>
  <pageMargins left="0.75" right="0.75" top="1" bottom="1" header="0.5" footer="0.5"/>
  <pageSetup paperSize="9" orientation="portrait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3" sqref="D3:F3"/>
    </sheetView>
  </sheetViews>
  <sheetFormatPr defaultRowHeight="12.75"/>
  <cols>
    <col min="1" max="1" width="9.85546875" style="28" bestFit="1" customWidth="1"/>
    <col min="2" max="2" width="9.85546875" style="28" customWidth="1"/>
    <col min="3" max="3" width="47.140625" style="28" customWidth="1"/>
    <col min="4" max="4" width="10" style="13" customWidth="1"/>
    <col min="5" max="5" width="10.5703125" style="13" customWidth="1"/>
    <col min="6" max="6" width="11.28515625" style="621" customWidth="1"/>
    <col min="7" max="16384" width="9.140625" style="28"/>
  </cols>
  <sheetData>
    <row r="1" spans="1:6">
      <c r="A1" s="95" t="s">
        <v>29</v>
      </c>
      <c r="B1" s="96"/>
    </row>
    <row r="2" spans="1:6">
      <c r="A2" s="179"/>
      <c r="B2" s="180"/>
      <c r="D2" s="480"/>
      <c r="E2" s="480" t="s">
        <v>443</v>
      </c>
    </row>
    <row r="3" spans="1:6" s="730" customFormat="1" ht="38.25">
      <c r="A3" s="141" t="s">
        <v>217</v>
      </c>
      <c r="B3" s="181" t="s">
        <v>218</v>
      </c>
      <c r="C3" s="182" t="s">
        <v>219</v>
      </c>
      <c r="D3" s="675" t="s">
        <v>221</v>
      </c>
      <c r="E3" s="676" t="s">
        <v>1693</v>
      </c>
      <c r="F3" s="677" t="s">
        <v>1694</v>
      </c>
    </row>
    <row r="4" spans="1:6" s="730" customFormat="1">
      <c r="A4" s="105"/>
      <c r="B4" s="106"/>
      <c r="C4" s="94" t="s">
        <v>444</v>
      </c>
      <c r="D4" s="742"/>
      <c r="E4" s="521"/>
      <c r="F4" s="743"/>
    </row>
    <row r="5" spans="1:6" ht="25.5">
      <c r="A5" s="433">
        <v>1000033</v>
      </c>
      <c r="B5" s="434"/>
      <c r="C5" s="435" t="s">
        <v>445</v>
      </c>
      <c r="D5" s="731">
        <f>SUM(D6:D7)</f>
        <v>485</v>
      </c>
      <c r="E5" s="728">
        <f>E6+E7</f>
        <v>519</v>
      </c>
      <c r="F5" s="636">
        <f t="shared" ref="F5:F23" si="0">IFERROR(E5/D5*100,"")</f>
        <v>107.01030927835052</v>
      </c>
    </row>
    <row r="6" spans="1:6">
      <c r="A6" s="183">
        <v>1000033</v>
      </c>
      <c r="B6" s="184" t="s">
        <v>267</v>
      </c>
      <c r="C6" s="185" t="s">
        <v>446</v>
      </c>
      <c r="D6" s="648">
        <v>100</v>
      </c>
      <c r="E6" s="536">
        <v>107</v>
      </c>
      <c r="F6" s="732">
        <f t="shared" si="0"/>
        <v>107</v>
      </c>
    </row>
    <row r="7" spans="1:6">
      <c r="A7" s="183">
        <v>1000033</v>
      </c>
      <c r="B7" s="184">
        <v>21</v>
      </c>
      <c r="C7" s="185" t="s">
        <v>447</v>
      </c>
      <c r="D7" s="648">
        <v>385</v>
      </c>
      <c r="E7" s="536">
        <v>412</v>
      </c>
      <c r="F7" s="732">
        <f t="shared" si="0"/>
        <v>107.012987012987</v>
      </c>
    </row>
    <row r="8" spans="1:6">
      <c r="A8" s="436">
        <v>1000041</v>
      </c>
      <c r="B8" s="437"/>
      <c r="C8" s="438" t="s">
        <v>448</v>
      </c>
      <c r="D8" s="731">
        <f>SUM(D9:D17)</f>
        <v>1538</v>
      </c>
      <c r="E8" s="728">
        <v>1412</v>
      </c>
      <c r="F8" s="733">
        <f t="shared" si="0"/>
        <v>91.807542262678794</v>
      </c>
    </row>
    <row r="9" spans="1:6">
      <c r="A9" s="141">
        <v>1000041</v>
      </c>
      <c r="B9" s="186">
        <v>22</v>
      </c>
      <c r="C9" s="187" t="s">
        <v>449</v>
      </c>
      <c r="D9" s="648">
        <v>90</v>
      </c>
      <c r="E9" s="536">
        <v>70</v>
      </c>
      <c r="F9" s="732">
        <f t="shared" si="0"/>
        <v>77.777777777777786</v>
      </c>
    </row>
    <row r="10" spans="1:6">
      <c r="A10" s="141">
        <v>1000041</v>
      </c>
      <c r="B10" s="186">
        <v>23</v>
      </c>
      <c r="C10" s="187" t="s">
        <v>450</v>
      </c>
      <c r="D10" s="648">
        <v>6</v>
      </c>
      <c r="E10" s="536">
        <v>7</v>
      </c>
      <c r="F10" s="732">
        <f t="shared" si="0"/>
        <v>116.66666666666667</v>
      </c>
    </row>
    <row r="11" spans="1:6">
      <c r="A11" s="141">
        <v>1000041</v>
      </c>
      <c r="B11" s="186">
        <v>25</v>
      </c>
      <c r="C11" s="187" t="s">
        <v>451</v>
      </c>
      <c r="D11" s="648">
        <v>92</v>
      </c>
      <c r="E11" s="536">
        <v>100</v>
      </c>
      <c r="F11" s="732">
        <f t="shared" si="0"/>
        <v>108.69565217391303</v>
      </c>
    </row>
    <row r="12" spans="1:6">
      <c r="A12" s="141">
        <v>1000041</v>
      </c>
      <c r="B12" s="186">
        <v>26</v>
      </c>
      <c r="C12" s="187" t="s">
        <v>452</v>
      </c>
      <c r="D12" s="727">
        <v>120</v>
      </c>
      <c r="E12" s="536">
        <v>133</v>
      </c>
      <c r="F12" s="732">
        <f t="shared" si="0"/>
        <v>110.83333333333334</v>
      </c>
    </row>
    <row r="13" spans="1:6">
      <c r="A13" s="141">
        <v>1000041</v>
      </c>
      <c r="B13" s="186" t="s">
        <v>267</v>
      </c>
      <c r="C13" s="187" t="s">
        <v>1695</v>
      </c>
      <c r="D13" s="727">
        <v>110</v>
      </c>
      <c r="E13" s="536">
        <v>104</v>
      </c>
      <c r="F13" s="732">
        <f t="shared" si="0"/>
        <v>94.545454545454547</v>
      </c>
    </row>
    <row r="14" spans="1:6">
      <c r="A14" s="141">
        <v>1000041</v>
      </c>
      <c r="B14" s="181" t="s">
        <v>267</v>
      </c>
      <c r="C14" s="187" t="s">
        <v>453</v>
      </c>
      <c r="D14" s="727">
        <v>105</v>
      </c>
      <c r="E14" s="536">
        <v>103</v>
      </c>
      <c r="F14" s="732">
        <f t="shared" si="0"/>
        <v>98.095238095238088</v>
      </c>
    </row>
    <row r="15" spans="1:6">
      <c r="A15" s="141">
        <v>1000041</v>
      </c>
      <c r="B15" s="181" t="s">
        <v>267</v>
      </c>
      <c r="C15" s="187" t="s">
        <v>454</v>
      </c>
      <c r="D15" s="727">
        <v>715</v>
      </c>
      <c r="E15" s="536">
        <v>474</v>
      </c>
      <c r="F15" s="732">
        <f t="shared" si="0"/>
        <v>66.293706293706293</v>
      </c>
    </row>
    <row r="16" spans="1:6">
      <c r="A16" s="141">
        <v>1000041</v>
      </c>
      <c r="B16" s="181">
        <v>24</v>
      </c>
      <c r="C16" s="187" t="s">
        <v>455</v>
      </c>
      <c r="D16" s="727">
        <v>245</v>
      </c>
      <c r="E16" s="536">
        <v>412</v>
      </c>
      <c r="F16" s="732">
        <f t="shared" si="0"/>
        <v>168.16326530612244</v>
      </c>
    </row>
    <row r="17" spans="1:6">
      <c r="A17" s="141">
        <v>1000041</v>
      </c>
      <c r="B17" s="181" t="s">
        <v>456</v>
      </c>
      <c r="C17" s="187" t="s">
        <v>457</v>
      </c>
      <c r="D17" s="727">
        <v>55</v>
      </c>
      <c r="E17" s="536">
        <v>5</v>
      </c>
      <c r="F17" s="732">
        <f t="shared" si="0"/>
        <v>9.0909090909090917</v>
      </c>
    </row>
    <row r="18" spans="1:6">
      <c r="A18" s="188">
        <v>1200055</v>
      </c>
      <c r="B18" s="189"/>
      <c r="C18" s="91" t="s">
        <v>242</v>
      </c>
      <c r="D18" s="678"/>
      <c r="E18" s="537"/>
      <c r="F18" s="734" t="str">
        <f t="shared" si="0"/>
        <v/>
      </c>
    </row>
    <row r="19" spans="1:6">
      <c r="A19" s="151" t="s">
        <v>388</v>
      </c>
      <c r="B19" s="84"/>
      <c r="C19" s="153" t="s">
        <v>389</v>
      </c>
      <c r="D19" s="678"/>
      <c r="E19" s="537"/>
      <c r="F19" s="734" t="str">
        <f t="shared" si="0"/>
        <v/>
      </c>
    </row>
    <row r="20" spans="1:6">
      <c r="A20" s="105"/>
      <c r="B20" s="106"/>
      <c r="C20" s="94" t="s">
        <v>458</v>
      </c>
      <c r="D20" s="735">
        <f>D21+D23</f>
        <v>1225</v>
      </c>
      <c r="E20" s="729">
        <f>E21+E23</f>
        <v>1058</v>
      </c>
      <c r="F20" s="736">
        <f t="shared" si="0"/>
        <v>86.367346938775512</v>
      </c>
    </row>
    <row r="21" spans="1:6">
      <c r="A21" s="430">
        <v>1000215</v>
      </c>
      <c r="B21" s="431"/>
      <c r="C21" s="421" t="s">
        <v>459</v>
      </c>
      <c r="D21" s="737">
        <v>970</v>
      </c>
      <c r="E21" s="535">
        <v>910</v>
      </c>
      <c r="F21" s="738">
        <f t="shared" si="0"/>
        <v>93.814432989690715</v>
      </c>
    </row>
    <row r="22" spans="1:6" ht="25.5">
      <c r="A22" s="107" t="s">
        <v>460</v>
      </c>
      <c r="B22" s="84"/>
      <c r="C22" s="191" t="s">
        <v>461</v>
      </c>
      <c r="D22" s="648"/>
      <c r="E22" s="536"/>
      <c r="F22" s="732" t="str">
        <f t="shared" si="0"/>
        <v/>
      </c>
    </row>
    <row r="23" spans="1:6">
      <c r="A23" s="430">
        <v>1000207</v>
      </c>
      <c r="B23" s="432"/>
      <c r="C23" s="424" t="s">
        <v>462</v>
      </c>
      <c r="D23" s="737">
        <f>SUM(D24:D25)</f>
        <v>255</v>
      </c>
      <c r="E23" s="535">
        <v>148</v>
      </c>
      <c r="F23" s="738">
        <f t="shared" si="0"/>
        <v>58.039215686274517</v>
      </c>
    </row>
    <row r="24" spans="1:6">
      <c r="A24" s="147">
        <v>1000207</v>
      </c>
      <c r="B24" s="190" t="s">
        <v>267</v>
      </c>
      <c r="C24" s="154" t="s">
        <v>463</v>
      </c>
      <c r="D24" s="648">
        <v>203</v>
      </c>
      <c r="E24" s="536"/>
      <c r="F24" s="732"/>
    </row>
    <row r="25" spans="1:6">
      <c r="A25" s="147">
        <v>1000207</v>
      </c>
      <c r="B25" s="190" t="s">
        <v>269</v>
      </c>
      <c r="C25" s="154" t="s">
        <v>464</v>
      </c>
      <c r="D25" s="648">
        <v>52</v>
      </c>
      <c r="E25" s="536"/>
      <c r="F25" s="732"/>
    </row>
    <row r="26" spans="1:6">
      <c r="A26" s="193"/>
      <c r="B26" s="194"/>
      <c r="C26" s="195"/>
      <c r="D26" s="739"/>
      <c r="E26" s="739"/>
      <c r="F26" s="740"/>
    </row>
    <row r="27" spans="1:6">
      <c r="E27" s="28"/>
      <c r="F27" s="741"/>
    </row>
  </sheetData>
  <pageMargins left="0.75" right="0.75" top="1" bottom="1" header="0.5" footer="0.5"/>
  <pageSetup paperSize="9" scale="99" orientation="portrait" horizontalDpi="1200" verticalDpi="1200"/>
  <headerFooter alignWithMargins="0"/>
  <colBreaks count="1" manualBreakCount="1">
    <brk id="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workbookViewId="0">
      <selection activeCell="D3" sqref="D3:F3"/>
    </sheetView>
  </sheetViews>
  <sheetFormatPr defaultRowHeight="12.75"/>
  <cols>
    <col min="1" max="1" width="8.28515625" style="136" customWidth="1"/>
    <col min="2" max="2" width="6.85546875" style="136" customWidth="1"/>
    <col min="3" max="3" width="57.140625" style="137" customWidth="1"/>
    <col min="4" max="4" width="9.140625" style="137"/>
    <col min="5" max="5" width="11" style="140" customWidth="1"/>
    <col min="6" max="6" width="12.28515625" style="137" customWidth="1"/>
    <col min="7" max="16384" width="9.140625" style="28"/>
  </cols>
  <sheetData>
    <row r="1" spans="1:11" ht="15.75" customHeight="1">
      <c r="A1" s="138" t="s">
        <v>30</v>
      </c>
      <c r="B1" s="138"/>
      <c r="C1" s="139"/>
    </row>
    <row r="2" spans="1:11" ht="15.75" customHeight="1">
      <c r="D2" s="140"/>
      <c r="E2" s="140" t="s">
        <v>465</v>
      </c>
    </row>
    <row r="3" spans="1:11" ht="42" customHeight="1">
      <c r="A3" s="141" t="s">
        <v>217</v>
      </c>
      <c r="B3" s="141" t="s">
        <v>218</v>
      </c>
      <c r="C3" s="141" t="s">
        <v>219</v>
      </c>
      <c r="D3" s="675" t="s">
        <v>221</v>
      </c>
      <c r="E3" s="676" t="s">
        <v>1693</v>
      </c>
      <c r="F3" s="677" t="s">
        <v>1694</v>
      </c>
    </row>
    <row r="4" spans="1:11" ht="12.75" customHeight="1">
      <c r="A4" s="142"/>
      <c r="B4" s="142"/>
      <c r="C4" s="143" t="s">
        <v>466</v>
      </c>
      <c r="D4" s="748">
        <f>SUM(D5:D7)</f>
        <v>10400</v>
      </c>
      <c r="E4" s="749">
        <f>SUM(E5:E7)</f>
        <v>12972</v>
      </c>
      <c r="F4" s="750">
        <f t="shared" ref="F4:F67" si="0">IFERROR(E4/D4*100,"")</f>
        <v>124.73076923076923</v>
      </c>
    </row>
    <row r="5" spans="1:11" ht="12.75" customHeight="1">
      <c r="A5" s="144" t="s">
        <v>467</v>
      </c>
      <c r="B5" s="145"/>
      <c r="C5" s="146" t="s">
        <v>468</v>
      </c>
      <c r="D5" s="747">
        <v>2400</v>
      </c>
      <c r="E5" s="751">
        <v>2126</v>
      </c>
      <c r="F5" s="752">
        <f t="shared" si="0"/>
        <v>88.583333333333343</v>
      </c>
    </row>
    <row r="6" spans="1:11" ht="12.75" customHeight="1">
      <c r="A6" s="144" t="s">
        <v>469</v>
      </c>
      <c r="B6" s="145"/>
      <c r="C6" s="146" t="s">
        <v>470</v>
      </c>
      <c r="D6" s="747">
        <v>7500</v>
      </c>
      <c r="E6" s="751">
        <v>10707</v>
      </c>
      <c r="F6" s="752">
        <f t="shared" si="0"/>
        <v>142.76</v>
      </c>
    </row>
    <row r="7" spans="1:11" ht="12.75" customHeight="1">
      <c r="A7" s="144" t="s">
        <v>471</v>
      </c>
      <c r="B7" s="145"/>
      <c r="C7" s="146" t="s">
        <v>472</v>
      </c>
      <c r="D7" s="744">
        <v>500</v>
      </c>
      <c r="E7" s="751">
        <v>139</v>
      </c>
      <c r="F7" s="752">
        <f t="shared" si="0"/>
        <v>27.800000000000004</v>
      </c>
    </row>
    <row r="8" spans="1:11" ht="12.75" customHeight="1">
      <c r="A8" s="148"/>
      <c r="B8" s="149"/>
      <c r="C8" s="150" t="s">
        <v>473</v>
      </c>
      <c r="D8" s="748">
        <f>SUM(D9:D18)</f>
        <v>11500</v>
      </c>
      <c r="E8" s="753">
        <f>SUM(E9:E18)</f>
        <v>13588</v>
      </c>
      <c r="F8" s="754">
        <f t="shared" si="0"/>
        <v>118.15652173913043</v>
      </c>
      <c r="H8" s="206"/>
      <c r="I8" s="206"/>
      <c r="J8" s="206"/>
      <c r="K8" s="206"/>
    </row>
    <row r="9" spans="1:11" ht="12.75" customHeight="1">
      <c r="A9" s="151" t="s">
        <v>474</v>
      </c>
      <c r="B9" s="152"/>
      <c r="C9" s="153" t="s">
        <v>475</v>
      </c>
      <c r="D9" s="744"/>
      <c r="E9" s="745"/>
      <c r="F9" s="746" t="str">
        <f t="shared" si="0"/>
        <v/>
      </c>
      <c r="H9" s="206"/>
      <c r="I9" s="206"/>
      <c r="J9" s="206"/>
      <c r="K9" s="206"/>
    </row>
    <row r="10" spans="1:11" ht="12.75" customHeight="1">
      <c r="A10" s="151" t="s">
        <v>476</v>
      </c>
      <c r="B10" s="152"/>
      <c r="C10" s="153" t="s">
        <v>477</v>
      </c>
      <c r="D10" s="744"/>
      <c r="E10" s="745"/>
      <c r="F10" s="746" t="str">
        <f t="shared" si="0"/>
        <v/>
      </c>
      <c r="H10" s="206"/>
      <c r="I10" s="165"/>
      <c r="J10" s="206"/>
      <c r="K10" s="206"/>
    </row>
    <row r="11" spans="1:11" ht="12.75" customHeight="1">
      <c r="A11" s="151" t="s">
        <v>478</v>
      </c>
      <c r="B11" s="152"/>
      <c r="C11" s="153" t="s">
        <v>479</v>
      </c>
      <c r="D11" s="744"/>
      <c r="E11" s="745"/>
      <c r="F11" s="746" t="str">
        <f t="shared" si="0"/>
        <v/>
      </c>
      <c r="H11" s="206"/>
      <c r="I11" s="206"/>
      <c r="J11" s="206"/>
      <c r="K11" s="206"/>
    </row>
    <row r="12" spans="1:11" ht="12.75" customHeight="1">
      <c r="A12" s="151" t="s">
        <v>480</v>
      </c>
      <c r="B12" s="152"/>
      <c r="C12" s="153" t="s">
        <v>481</v>
      </c>
      <c r="D12" s="747">
        <v>8000</v>
      </c>
      <c r="E12" s="745">
        <v>11316</v>
      </c>
      <c r="F12" s="746">
        <f t="shared" si="0"/>
        <v>141.45000000000002</v>
      </c>
      <c r="H12" s="206"/>
      <c r="I12" s="206"/>
      <c r="J12" s="206"/>
      <c r="K12" s="206"/>
    </row>
    <row r="13" spans="1:11" ht="12.75" customHeight="1">
      <c r="A13" s="151" t="s">
        <v>482</v>
      </c>
      <c r="B13" s="152"/>
      <c r="C13" s="153" t="s">
        <v>483</v>
      </c>
      <c r="D13" s="744"/>
      <c r="E13" s="745"/>
      <c r="F13" s="746" t="str">
        <f t="shared" si="0"/>
        <v/>
      </c>
    </row>
    <row r="14" spans="1:11" ht="12.75" customHeight="1">
      <c r="A14" s="151" t="s">
        <v>484</v>
      </c>
      <c r="B14" s="152"/>
      <c r="C14" s="153" t="s">
        <v>485</v>
      </c>
      <c r="D14" s="744"/>
      <c r="E14" s="745"/>
      <c r="F14" s="746" t="str">
        <f t="shared" si="0"/>
        <v/>
      </c>
    </row>
    <row r="15" spans="1:11" ht="12.75" customHeight="1">
      <c r="A15" s="151" t="s">
        <v>486</v>
      </c>
      <c r="B15" s="152"/>
      <c r="C15" s="153" t="s">
        <v>487</v>
      </c>
      <c r="D15" s="744"/>
      <c r="E15" s="745"/>
      <c r="F15" s="746" t="str">
        <f t="shared" si="0"/>
        <v/>
      </c>
    </row>
    <row r="16" spans="1:11" ht="12.75" customHeight="1">
      <c r="A16" s="151" t="s">
        <v>488</v>
      </c>
      <c r="B16" s="152"/>
      <c r="C16" s="153" t="s">
        <v>489</v>
      </c>
      <c r="D16" s="744"/>
      <c r="E16" s="745"/>
      <c r="F16" s="746" t="str">
        <f t="shared" si="0"/>
        <v/>
      </c>
    </row>
    <row r="17" spans="1:6" ht="12.75" customHeight="1">
      <c r="A17" s="151" t="s">
        <v>490</v>
      </c>
      <c r="B17" s="152"/>
      <c r="C17" s="153" t="s">
        <v>491</v>
      </c>
      <c r="D17" s="744"/>
      <c r="E17" s="745"/>
      <c r="F17" s="746" t="str">
        <f t="shared" si="0"/>
        <v/>
      </c>
    </row>
    <row r="18" spans="1:6" ht="12.75" customHeight="1">
      <c r="A18" s="151" t="s">
        <v>492</v>
      </c>
      <c r="B18" s="152"/>
      <c r="C18" s="153" t="s">
        <v>493</v>
      </c>
      <c r="D18" s="744">
        <v>3500</v>
      </c>
      <c r="E18" s="745">
        <v>2272</v>
      </c>
      <c r="F18" s="746">
        <f t="shared" si="0"/>
        <v>64.914285714285711</v>
      </c>
    </row>
    <row r="19" spans="1:6" ht="12.75" customHeight="1">
      <c r="A19" s="155"/>
      <c r="B19" s="156"/>
      <c r="C19" s="157" t="s">
        <v>494</v>
      </c>
      <c r="D19" s="748">
        <f>SUM(D20:D25)</f>
        <v>1460</v>
      </c>
      <c r="E19" s="753">
        <f>SUM(E20:E25)</f>
        <v>462</v>
      </c>
      <c r="F19" s="754">
        <f t="shared" si="0"/>
        <v>31.643835616438352</v>
      </c>
    </row>
    <row r="20" spans="1:6" ht="12.75" customHeight="1">
      <c r="A20" s="151" t="s">
        <v>495</v>
      </c>
      <c r="B20" s="152"/>
      <c r="C20" s="153" t="s">
        <v>496</v>
      </c>
      <c r="D20" s="744">
        <v>20</v>
      </c>
      <c r="E20" s="745">
        <v>2</v>
      </c>
      <c r="F20" s="746">
        <f t="shared" si="0"/>
        <v>10</v>
      </c>
    </row>
    <row r="21" spans="1:6" ht="12.75" customHeight="1">
      <c r="A21" s="151" t="s">
        <v>497</v>
      </c>
      <c r="B21" s="152"/>
      <c r="C21" s="153" t="s">
        <v>498</v>
      </c>
      <c r="D21" s="744">
        <v>1000</v>
      </c>
      <c r="E21" s="745">
        <v>278</v>
      </c>
      <c r="F21" s="746">
        <f t="shared" si="0"/>
        <v>27.800000000000004</v>
      </c>
    </row>
    <row r="22" spans="1:6" ht="12.75" customHeight="1">
      <c r="A22" s="151" t="s">
        <v>499</v>
      </c>
      <c r="B22" s="152"/>
      <c r="C22" s="153" t="s">
        <v>500</v>
      </c>
      <c r="D22" s="744"/>
      <c r="E22" s="745"/>
      <c r="F22" s="746" t="str">
        <f t="shared" si="0"/>
        <v/>
      </c>
    </row>
    <row r="23" spans="1:6" ht="12.75" customHeight="1">
      <c r="A23" s="151" t="s">
        <v>501</v>
      </c>
      <c r="B23" s="152"/>
      <c r="C23" s="153" t="s">
        <v>502</v>
      </c>
      <c r="D23" s="744">
        <v>200</v>
      </c>
      <c r="E23" s="745">
        <v>119</v>
      </c>
      <c r="F23" s="746">
        <f t="shared" si="0"/>
        <v>59.5</v>
      </c>
    </row>
    <row r="24" spans="1:6" ht="12.75" customHeight="1">
      <c r="A24" s="151" t="s">
        <v>503</v>
      </c>
      <c r="B24" s="152"/>
      <c r="C24" s="153" t="s">
        <v>504</v>
      </c>
      <c r="D24" s="744">
        <v>200</v>
      </c>
      <c r="E24" s="745">
        <v>57</v>
      </c>
      <c r="F24" s="746">
        <f t="shared" si="0"/>
        <v>28.499999999999996</v>
      </c>
    </row>
    <row r="25" spans="1:6" ht="12.75" customHeight="1">
      <c r="A25" s="151" t="s">
        <v>505</v>
      </c>
      <c r="B25" s="152"/>
      <c r="C25" s="153" t="s">
        <v>506</v>
      </c>
      <c r="D25" s="744">
        <v>40</v>
      </c>
      <c r="E25" s="745">
        <v>6</v>
      </c>
      <c r="F25" s="746">
        <f t="shared" si="0"/>
        <v>15</v>
      </c>
    </row>
    <row r="26" spans="1:6" ht="12.75" customHeight="1">
      <c r="A26" s="158"/>
      <c r="B26" s="159"/>
      <c r="C26" s="150" t="s">
        <v>507</v>
      </c>
      <c r="D26" s="748">
        <f>SUM(D27:D53)</f>
        <v>450</v>
      </c>
      <c r="E26" s="753">
        <f>SUM(E27:E53)</f>
        <v>43</v>
      </c>
      <c r="F26" s="754">
        <f t="shared" si="0"/>
        <v>9.5555555555555554</v>
      </c>
    </row>
    <row r="27" spans="1:6" ht="12.75" customHeight="1">
      <c r="A27" s="151" t="s">
        <v>508</v>
      </c>
      <c r="B27" s="152"/>
      <c r="C27" s="153" t="s">
        <v>509</v>
      </c>
      <c r="D27" s="744"/>
      <c r="E27" s="745"/>
      <c r="F27" s="746" t="str">
        <f t="shared" si="0"/>
        <v/>
      </c>
    </row>
    <row r="28" spans="1:6" ht="12.75" customHeight="1">
      <c r="A28" s="151" t="s">
        <v>510</v>
      </c>
      <c r="B28" s="152"/>
      <c r="C28" s="153" t="s">
        <v>511</v>
      </c>
      <c r="D28" s="744"/>
      <c r="E28" s="745"/>
      <c r="F28" s="746" t="str">
        <f t="shared" si="0"/>
        <v/>
      </c>
    </row>
    <row r="29" spans="1:6" ht="12.75" customHeight="1">
      <c r="A29" s="151" t="s">
        <v>512</v>
      </c>
      <c r="B29" s="152"/>
      <c r="C29" s="153" t="s">
        <v>513</v>
      </c>
      <c r="D29" s="744"/>
      <c r="E29" s="745"/>
      <c r="F29" s="746" t="str">
        <f t="shared" si="0"/>
        <v/>
      </c>
    </row>
    <row r="30" spans="1:6" ht="12.75" customHeight="1">
      <c r="A30" s="151" t="s">
        <v>514</v>
      </c>
      <c r="B30" s="152"/>
      <c r="C30" s="153" t="s">
        <v>515</v>
      </c>
      <c r="D30" s="744"/>
      <c r="E30" s="745"/>
      <c r="F30" s="746" t="str">
        <f t="shared" si="0"/>
        <v/>
      </c>
    </row>
    <row r="31" spans="1:6" ht="12.75" customHeight="1">
      <c r="A31" s="151" t="s">
        <v>516</v>
      </c>
      <c r="B31" s="152"/>
      <c r="C31" s="153" t="s">
        <v>517</v>
      </c>
      <c r="D31" s="744"/>
      <c r="E31" s="745"/>
      <c r="F31" s="746" t="str">
        <f t="shared" si="0"/>
        <v/>
      </c>
    </row>
    <row r="32" spans="1:6" ht="12.75" customHeight="1">
      <c r="A32" s="151" t="s">
        <v>518</v>
      </c>
      <c r="B32" s="152"/>
      <c r="C32" s="153" t="s">
        <v>519</v>
      </c>
      <c r="D32" s="744"/>
      <c r="E32" s="745"/>
      <c r="F32" s="746" t="str">
        <f t="shared" si="0"/>
        <v/>
      </c>
    </row>
    <row r="33" spans="1:6" ht="12.75" customHeight="1">
      <c r="A33" s="151" t="s">
        <v>520</v>
      </c>
      <c r="B33" s="152"/>
      <c r="C33" s="153" t="s">
        <v>521</v>
      </c>
      <c r="D33" s="744"/>
      <c r="E33" s="745"/>
      <c r="F33" s="746" t="str">
        <f t="shared" si="0"/>
        <v/>
      </c>
    </row>
    <row r="34" spans="1:6" ht="12.75" customHeight="1">
      <c r="A34" s="151" t="s">
        <v>522</v>
      </c>
      <c r="B34" s="152"/>
      <c r="C34" s="153" t="s">
        <v>523</v>
      </c>
      <c r="D34" s="744"/>
      <c r="E34" s="745"/>
      <c r="F34" s="746" t="str">
        <f t="shared" si="0"/>
        <v/>
      </c>
    </row>
    <row r="35" spans="1:6" ht="27" customHeight="1">
      <c r="A35" s="151" t="s">
        <v>524</v>
      </c>
      <c r="B35" s="152"/>
      <c r="C35" s="153" t="s">
        <v>525</v>
      </c>
      <c r="D35" s="744"/>
      <c r="E35" s="745"/>
      <c r="F35" s="746" t="str">
        <f t="shared" si="0"/>
        <v/>
      </c>
    </row>
    <row r="36" spans="1:6" ht="12.75" customHeight="1">
      <c r="A36" s="151" t="s">
        <v>388</v>
      </c>
      <c r="B36" s="152"/>
      <c r="C36" s="153" t="s">
        <v>389</v>
      </c>
      <c r="D36" s="744"/>
      <c r="E36" s="745"/>
      <c r="F36" s="746" t="str">
        <f t="shared" si="0"/>
        <v/>
      </c>
    </row>
    <row r="37" spans="1:6" ht="12.75" customHeight="1">
      <c r="A37" s="151" t="s">
        <v>526</v>
      </c>
      <c r="B37" s="152"/>
      <c r="C37" s="153" t="s">
        <v>527</v>
      </c>
      <c r="D37" s="744"/>
      <c r="E37" s="745"/>
      <c r="F37" s="746" t="str">
        <f t="shared" si="0"/>
        <v/>
      </c>
    </row>
    <row r="38" spans="1:6" ht="12.75" customHeight="1">
      <c r="A38" s="151" t="s">
        <v>528</v>
      </c>
      <c r="B38" s="152"/>
      <c r="C38" s="153" t="s">
        <v>529</v>
      </c>
      <c r="D38" s="744">
        <v>450</v>
      </c>
      <c r="E38" s="745">
        <v>43</v>
      </c>
      <c r="F38" s="746">
        <f t="shared" si="0"/>
        <v>9.5555555555555554</v>
      </c>
    </row>
    <row r="39" spans="1:6" ht="12.75" customHeight="1">
      <c r="A39" s="151" t="s">
        <v>530</v>
      </c>
      <c r="B39" s="152"/>
      <c r="C39" s="153" t="s">
        <v>531</v>
      </c>
      <c r="D39" s="744"/>
      <c r="E39" s="745"/>
      <c r="F39" s="746" t="str">
        <f t="shared" si="0"/>
        <v/>
      </c>
    </row>
    <row r="40" spans="1:6" ht="12.75" customHeight="1">
      <c r="A40" s="151" t="s">
        <v>532</v>
      </c>
      <c r="B40" s="152"/>
      <c r="C40" s="153" t="s">
        <v>533</v>
      </c>
      <c r="D40" s="744"/>
      <c r="E40" s="745"/>
      <c r="F40" s="746" t="str">
        <f t="shared" si="0"/>
        <v/>
      </c>
    </row>
    <row r="41" spans="1:6" ht="12.75" customHeight="1">
      <c r="A41" s="151" t="s">
        <v>534</v>
      </c>
      <c r="B41" s="152"/>
      <c r="C41" s="153" t="s">
        <v>535</v>
      </c>
      <c r="D41" s="744"/>
      <c r="E41" s="745"/>
      <c r="F41" s="746" t="str">
        <f t="shared" si="0"/>
        <v/>
      </c>
    </row>
    <row r="42" spans="1:6" ht="12.75" customHeight="1">
      <c r="A42" s="151" t="s">
        <v>536</v>
      </c>
      <c r="B42" s="152"/>
      <c r="C42" s="153" t="s">
        <v>537</v>
      </c>
      <c r="D42" s="744"/>
      <c r="E42" s="745"/>
      <c r="F42" s="746" t="str">
        <f t="shared" si="0"/>
        <v/>
      </c>
    </row>
    <row r="43" spans="1:6" ht="12.75" customHeight="1">
      <c r="A43" s="151" t="s">
        <v>538</v>
      </c>
      <c r="B43" s="152"/>
      <c r="C43" s="153" t="s">
        <v>539</v>
      </c>
      <c r="D43" s="744"/>
      <c r="E43" s="745"/>
      <c r="F43" s="746" t="str">
        <f t="shared" si="0"/>
        <v/>
      </c>
    </row>
    <row r="44" spans="1:6" ht="12.75" customHeight="1">
      <c r="A44" s="160" t="s">
        <v>540</v>
      </c>
      <c r="B44" s="161"/>
      <c r="C44" s="162" t="s">
        <v>541</v>
      </c>
      <c r="D44" s="744"/>
      <c r="E44" s="745"/>
      <c r="F44" s="746" t="str">
        <f t="shared" si="0"/>
        <v/>
      </c>
    </row>
    <row r="45" spans="1:6" ht="12.75" customHeight="1">
      <c r="A45" s="160" t="s">
        <v>542</v>
      </c>
      <c r="B45" s="161"/>
      <c r="C45" s="162" t="s">
        <v>543</v>
      </c>
      <c r="D45" s="744"/>
      <c r="E45" s="745"/>
      <c r="F45" s="746" t="str">
        <f t="shared" si="0"/>
        <v/>
      </c>
    </row>
    <row r="46" spans="1:6" ht="12.75" customHeight="1">
      <c r="A46" s="160" t="s">
        <v>544</v>
      </c>
      <c r="B46" s="161"/>
      <c r="C46" s="162" t="s">
        <v>545</v>
      </c>
      <c r="D46" s="744"/>
      <c r="E46" s="745"/>
      <c r="F46" s="746" t="str">
        <f t="shared" si="0"/>
        <v/>
      </c>
    </row>
    <row r="47" spans="1:6" ht="12.75" customHeight="1">
      <c r="A47" s="160" t="s">
        <v>546</v>
      </c>
      <c r="B47" s="161"/>
      <c r="C47" s="162" t="s">
        <v>547</v>
      </c>
      <c r="D47" s="744"/>
      <c r="E47" s="745"/>
      <c r="F47" s="746" t="str">
        <f t="shared" si="0"/>
        <v/>
      </c>
    </row>
    <row r="48" spans="1:6" ht="12.75" customHeight="1">
      <c r="A48" s="160" t="s">
        <v>548</v>
      </c>
      <c r="B48" s="161"/>
      <c r="C48" s="162" t="s">
        <v>549</v>
      </c>
      <c r="D48" s="744"/>
      <c r="E48" s="745"/>
      <c r="F48" s="746" t="str">
        <f t="shared" si="0"/>
        <v/>
      </c>
    </row>
    <row r="49" spans="1:6" ht="12.75" customHeight="1">
      <c r="A49" s="160" t="s">
        <v>550</v>
      </c>
      <c r="B49" s="161"/>
      <c r="C49" s="162" t="s">
        <v>551</v>
      </c>
      <c r="D49" s="744"/>
      <c r="E49" s="745"/>
      <c r="F49" s="746" t="str">
        <f t="shared" si="0"/>
        <v/>
      </c>
    </row>
    <row r="50" spans="1:6" ht="12.75" customHeight="1">
      <c r="A50" s="160" t="s">
        <v>552</v>
      </c>
      <c r="B50" s="161"/>
      <c r="C50" s="162" t="s">
        <v>553</v>
      </c>
      <c r="D50" s="744"/>
      <c r="E50" s="745"/>
      <c r="F50" s="746" t="str">
        <f t="shared" si="0"/>
        <v/>
      </c>
    </row>
    <row r="51" spans="1:6" ht="12.75" customHeight="1">
      <c r="A51" s="160" t="s">
        <v>554</v>
      </c>
      <c r="B51" s="161"/>
      <c r="C51" s="162" t="s">
        <v>555</v>
      </c>
      <c r="D51" s="744"/>
      <c r="E51" s="745"/>
      <c r="F51" s="746" t="str">
        <f t="shared" si="0"/>
        <v/>
      </c>
    </row>
    <row r="52" spans="1:6" ht="12.75" customHeight="1">
      <c r="A52" s="160" t="s">
        <v>556</v>
      </c>
      <c r="B52" s="161"/>
      <c r="C52" s="162" t="s">
        <v>557</v>
      </c>
      <c r="D52" s="744"/>
      <c r="E52" s="745"/>
      <c r="F52" s="746" t="str">
        <f t="shared" si="0"/>
        <v/>
      </c>
    </row>
    <row r="53" spans="1:6" ht="12.75" customHeight="1">
      <c r="A53" s="160" t="s">
        <v>558</v>
      </c>
      <c r="B53" s="161"/>
      <c r="C53" s="162" t="s">
        <v>559</v>
      </c>
      <c r="D53" s="744"/>
      <c r="E53" s="745"/>
      <c r="F53" s="746" t="str">
        <f t="shared" si="0"/>
        <v/>
      </c>
    </row>
    <row r="54" spans="1:6" ht="12.75" customHeight="1">
      <c r="A54" s="163"/>
      <c r="B54" s="164"/>
      <c r="C54" s="150" t="s">
        <v>560</v>
      </c>
      <c r="D54" s="748">
        <f>SUM(D55:D110)</f>
        <v>43760</v>
      </c>
      <c r="E54" s="753">
        <f>SUM(E55:E110)</f>
        <v>32886</v>
      </c>
      <c r="F54" s="754">
        <f t="shared" si="0"/>
        <v>75.150822669104201</v>
      </c>
    </row>
    <row r="55" spans="1:6" ht="12.75" customHeight="1">
      <c r="A55" s="160" t="s">
        <v>561</v>
      </c>
      <c r="B55" s="161"/>
      <c r="C55" s="162" t="s">
        <v>562</v>
      </c>
      <c r="D55" s="744"/>
      <c r="E55" s="745"/>
      <c r="F55" s="746" t="str">
        <f t="shared" si="0"/>
        <v/>
      </c>
    </row>
    <row r="56" spans="1:6" ht="12.75" customHeight="1">
      <c r="A56" s="160" t="s">
        <v>563</v>
      </c>
      <c r="B56" s="161"/>
      <c r="C56" s="162" t="s">
        <v>564</v>
      </c>
      <c r="D56" s="744">
        <v>3300</v>
      </c>
      <c r="E56" s="745">
        <v>2026</v>
      </c>
      <c r="F56" s="746">
        <f t="shared" si="0"/>
        <v>61.393939393939391</v>
      </c>
    </row>
    <row r="57" spans="1:6" ht="12.75" customHeight="1">
      <c r="A57" s="160" t="s">
        <v>565</v>
      </c>
      <c r="B57" s="161"/>
      <c r="C57" s="162" t="s">
        <v>566</v>
      </c>
      <c r="D57" s="747">
        <v>550</v>
      </c>
      <c r="E57" s="745">
        <v>532</v>
      </c>
      <c r="F57" s="746">
        <f t="shared" si="0"/>
        <v>96.727272727272734</v>
      </c>
    </row>
    <row r="58" spans="1:6" ht="12.75" customHeight="1">
      <c r="A58" s="160" t="s">
        <v>567</v>
      </c>
      <c r="B58" s="161"/>
      <c r="C58" s="162" t="s">
        <v>568</v>
      </c>
      <c r="D58" s="744"/>
      <c r="E58" s="745"/>
      <c r="F58" s="746" t="str">
        <f t="shared" si="0"/>
        <v/>
      </c>
    </row>
    <row r="59" spans="1:6" ht="12.75" customHeight="1">
      <c r="A59" s="151" t="s">
        <v>569</v>
      </c>
      <c r="B59" s="152"/>
      <c r="C59" s="153" t="s">
        <v>570</v>
      </c>
      <c r="D59" s="744"/>
      <c r="E59" s="745"/>
      <c r="F59" s="746" t="str">
        <f t="shared" si="0"/>
        <v/>
      </c>
    </row>
    <row r="60" spans="1:6" ht="12.75" customHeight="1">
      <c r="A60" s="151" t="s">
        <v>571</v>
      </c>
      <c r="B60" s="152"/>
      <c r="C60" s="153" t="s">
        <v>572</v>
      </c>
      <c r="D60" s="744"/>
      <c r="E60" s="745"/>
      <c r="F60" s="746" t="str">
        <f t="shared" si="0"/>
        <v/>
      </c>
    </row>
    <row r="61" spans="1:6" ht="12.75" customHeight="1">
      <c r="A61" s="151" t="s">
        <v>573</v>
      </c>
      <c r="B61" s="152"/>
      <c r="C61" s="153" t="s">
        <v>574</v>
      </c>
      <c r="D61" s="744">
        <v>1600</v>
      </c>
      <c r="E61" s="745">
        <v>1237</v>
      </c>
      <c r="F61" s="746">
        <f t="shared" si="0"/>
        <v>77.3125</v>
      </c>
    </row>
    <row r="62" spans="1:6" ht="12.75" customHeight="1">
      <c r="A62" s="151" t="s">
        <v>575</v>
      </c>
      <c r="B62" s="152"/>
      <c r="C62" s="153" t="s">
        <v>576</v>
      </c>
      <c r="D62" s="744"/>
      <c r="E62" s="745"/>
      <c r="F62" s="746" t="str">
        <f t="shared" si="0"/>
        <v/>
      </c>
    </row>
    <row r="63" spans="1:6" ht="12.75" customHeight="1">
      <c r="A63" s="151" t="s">
        <v>577</v>
      </c>
      <c r="B63" s="152"/>
      <c r="C63" s="153" t="s">
        <v>578</v>
      </c>
      <c r="D63" s="744">
        <v>3450</v>
      </c>
      <c r="E63" s="745">
        <v>2027</v>
      </c>
      <c r="F63" s="746">
        <f t="shared" si="0"/>
        <v>58.753623188405804</v>
      </c>
    </row>
    <row r="64" spans="1:6" ht="12.75" customHeight="1">
      <c r="A64" s="151" t="s">
        <v>579</v>
      </c>
      <c r="B64" s="152"/>
      <c r="C64" s="153" t="s">
        <v>580</v>
      </c>
      <c r="D64" s="744"/>
      <c r="E64" s="745"/>
      <c r="F64" s="746" t="str">
        <f t="shared" si="0"/>
        <v/>
      </c>
    </row>
    <row r="65" spans="1:6" ht="12.75" customHeight="1">
      <c r="A65" s="151" t="s">
        <v>581</v>
      </c>
      <c r="B65" s="152"/>
      <c r="C65" s="153" t="s">
        <v>582</v>
      </c>
      <c r="D65" s="744">
        <v>10</v>
      </c>
      <c r="E65" s="745"/>
      <c r="F65" s="746"/>
    </row>
    <row r="66" spans="1:6" ht="12.75" customHeight="1">
      <c r="A66" s="151" t="s">
        <v>583</v>
      </c>
      <c r="B66" s="152"/>
      <c r="C66" s="153" t="s">
        <v>584</v>
      </c>
      <c r="D66" s="744"/>
      <c r="E66" s="745"/>
      <c r="F66" s="746" t="str">
        <f t="shared" si="0"/>
        <v/>
      </c>
    </row>
    <row r="67" spans="1:6" ht="12.75" customHeight="1">
      <c r="A67" s="151" t="s">
        <v>585</v>
      </c>
      <c r="B67" s="152"/>
      <c r="C67" s="153" t="s">
        <v>586</v>
      </c>
      <c r="D67" s="744">
        <v>3100</v>
      </c>
      <c r="E67" s="745">
        <v>1674</v>
      </c>
      <c r="F67" s="746">
        <f t="shared" si="0"/>
        <v>54</v>
      </c>
    </row>
    <row r="68" spans="1:6" ht="12.75" customHeight="1">
      <c r="A68" s="151" t="s">
        <v>587</v>
      </c>
      <c r="B68" s="152"/>
      <c r="C68" s="153" t="s">
        <v>588</v>
      </c>
      <c r="D68" s="747">
        <v>7000</v>
      </c>
      <c r="E68" s="745">
        <v>10012</v>
      </c>
      <c r="F68" s="746">
        <f t="shared" ref="F68:F131" si="1">IFERROR(E68/D68*100,"")</f>
        <v>143.02857142857144</v>
      </c>
    </row>
    <row r="69" spans="1:6" ht="12.75" customHeight="1">
      <c r="A69" s="151" t="s">
        <v>589</v>
      </c>
      <c r="B69" s="152"/>
      <c r="C69" s="153" t="s">
        <v>590</v>
      </c>
      <c r="D69" s="744"/>
      <c r="E69" s="745"/>
      <c r="F69" s="746" t="str">
        <f t="shared" si="1"/>
        <v/>
      </c>
    </row>
    <row r="70" spans="1:6" ht="12.75" customHeight="1">
      <c r="A70" s="151" t="s">
        <v>591</v>
      </c>
      <c r="B70" s="152"/>
      <c r="C70" s="153" t="s">
        <v>592</v>
      </c>
      <c r="D70" s="744"/>
      <c r="E70" s="745"/>
      <c r="F70" s="746" t="str">
        <f t="shared" si="1"/>
        <v/>
      </c>
    </row>
    <row r="71" spans="1:6" ht="12.75" customHeight="1">
      <c r="A71" s="151" t="s">
        <v>593</v>
      </c>
      <c r="B71" s="152"/>
      <c r="C71" s="153" t="s">
        <v>594</v>
      </c>
      <c r="D71" s="744"/>
      <c r="E71" s="745"/>
      <c r="F71" s="746" t="str">
        <f t="shared" si="1"/>
        <v/>
      </c>
    </row>
    <row r="72" spans="1:6" ht="12.75" customHeight="1">
      <c r="A72" s="151" t="s">
        <v>595</v>
      </c>
      <c r="B72" s="152"/>
      <c r="C72" s="153" t="s">
        <v>596</v>
      </c>
      <c r="D72" s="744"/>
      <c r="E72" s="745"/>
      <c r="F72" s="746" t="str">
        <f t="shared" si="1"/>
        <v/>
      </c>
    </row>
    <row r="73" spans="1:6" ht="12.75" customHeight="1">
      <c r="A73" s="151" t="s">
        <v>597</v>
      </c>
      <c r="B73" s="152"/>
      <c r="C73" s="153" t="s">
        <v>598</v>
      </c>
      <c r="D73" s="744">
        <v>1900</v>
      </c>
      <c r="E73" s="745">
        <v>1295</v>
      </c>
      <c r="F73" s="746">
        <f t="shared" si="1"/>
        <v>68.15789473684211</v>
      </c>
    </row>
    <row r="74" spans="1:6" ht="12.75" customHeight="1">
      <c r="A74" s="151" t="s">
        <v>599</v>
      </c>
      <c r="B74" s="152"/>
      <c r="C74" s="153" t="s">
        <v>600</v>
      </c>
      <c r="D74" s="744"/>
      <c r="E74" s="745"/>
      <c r="F74" s="746" t="str">
        <f t="shared" si="1"/>
        <v/>
      </c>
    </row>
    <row r="75" spans="1:6" ht="12.75" customHeight="1">
      <c r="A75" s="151" t="s">
        <v>601</v>
      </c>
      <c r="B75" s="152"/>
      <c r="C75" s="153" t="s">
        <v>602</v>
      </c>
      <c r="D75" s="744">
        <v>3600</v>
      </c>
      <c r="E75" s="745">
        <v>2126</v>
      </c>
      <c r="F75" s="746">
        <f t="shared" si="1"/>
        <v>59.05555555555555</v>
      </c>
    </row>
    <row r="76" spans="1:6" ht="12.75" customHeight="1">
      <c r="A76" s="151" t="s">
        <v>603</v>
      </c>
      <c r="B76" s="152"/>
      <c r="C76" s="153" t="s">
        <v>604</v>
      </c>
      <c r="D76" s="747">
        <v>600</v>
      </c>
      <c r="E76" s="745">
        <v>593</v>
      </c>
      <c r="F76" s="746">
        <f t="shared" si="1"/>
        <v>98.833333333333329</v>
      </c>
    </row>
    <row r="77" spans="1:6" ht="12.75" customHeight="1">
      <c r="A77" s="151" t="s">
        <v>605</v>
      </c>
      <c r="B77" s="152"/>
      <c r="C77" s="153" t="s">
        <v>606</v>
      </c>
      <c r="D77" s="744"/>
      <c r="E77" s="745"/>
      <c r="F77" s="746" t="str">
        <f t="shared" si="1"/>
        <v/>
      </c>
    </row>
    <row r="78" spans="1:6" ht="12.75" customHeight="1">
      <c r="A78" s="151" t="s">
        <v>607</v>
      </c>
      <c r="B78" s="152"/>
      <c r="C78" s="153" t="s">
        <v>608</v>
      </c>
      <c r="D78" s="744"/>
      <c r="E78" s="745"/>
      <c r="F78" s="746" t="str">
        <f t="shared" si="1"/>
        <v/>
      </c>
    </row>
    <row r="79" spans="1:6" ht="12.75" customHeight="1">
      <c r="A79" s="151" t="s">
        <v>609</v>
      </c>
      <c r="B79" s="152"/>
      <c r="C79" s="153" t="s">
        <v>610</v>
      </c>
      <c r="D79" s="744"/>
      <c r="E79" s="745"/>
      <c r="F79" s="746" t="str">
        <f t="shared" si="1"/>
        <v/>
      </c>
    </row>
    <row r="80" spans="1:6" ht="12.75" customHeight="1">
      <c r="A80" s="151" t="s">
        <v>611</v>
      </c>
      <c r="B80" s="152"/>
      <c r="C80" s="153" t="s">
        <v>612</v>
      </c>
      <c r="D80" s="744">
        <v>3200</v>
      </c>
      <c r="E80" s="745">
        <v>1884</v>
      </c>
      <c r="F80" s="746">
        <f t="shared" si="1"/>
        <v>58.875</v>
      </c>
    </row>
    <row r="81" spans="1:6" ht="12.75" customHeight="1">
      <c r="A81" s="151" t="s">
        <v>613</v>
      </c>
      <c r="B81" s="152"/>
      <c r="C81" s="153" t="s">
        <v>614</v>
      </c>
      <c r="D81" s="744"/>
      <c r="E81" s="745"/>
      <c r="F81" s="746" t="str">
        <f t="shared" si="1"/>
        <v/>
      </c>
    </row>
    <row r="82" spans="1:6" ht="12.75" customHeight="1">
      <c r="A82" s="151" t="s">
        <v>615</v>
      </c>
      <c r="B82" s="152"/>
      <c r="C82" s="153" t="s">
        <v>616</v>
      </c>
      <c r="D82" s="744">
        <v>2300</v>
      </c>
      <c r="E82" s="745">
        <v>1309</v>
      </c>
      <c r="F82" s="746">
        <f t="shared" si="1"/>
        <v>56.913043478260875</v>
      </c>
    </row>
    <row r="83" spans="1:6" ht="12.75" customHeight="1">
      <c r="A83" s="151" t="s">
        <v>617</v>
      </c>
      <c r="B83" s="152"/>
      <c r="C83" s="153" t="s">
        <v>618</v>
      </c>
      <c r="D83" s="744"/>
      <c r="E83" s="745"/>
      <c r="F83" s="746" t="str">
        <f t="shared" si="1"/>
        <v/>
      </c>
    </row>
    <row r="84" spans="1:6" ht="12.75" customHeight="1">
      <c r="A84" s="151" t="s">
        <v>619</v>
      </c>
      <c r="B84" s="152"/>
      <c r="C84" s="153" t="s">
        <v>620</v>
      </c>
      <c r="D84" s="744"/>
      <c r="E84" s="745"/>
      <c r="F84" s="746" t="str">
        <f t="shared" si="1"/>
        <v/>
      </c>
    </row>
    <row r="85" spans="1:6" ht="12.75" customHeight="1">
      <c r="A85" s="151" t="s">
        <v>621</v>
      </c>
      <c r="B85" s="152"/>
      <c r="C85" s="153" t="s">
        <v>622</v>
      </c>
      <c r="D85" s="744">
        <v>2300</v>
      </c>
      <c r="E85" s="745">
        <v>1280</v>
      </c>
      <c r="F85" s="746">
        <f t="shared" si="1"/>
        <v>55.652173913043477</v>
      </c>
    </row>
    <row r="86" spans="1:6" ht="12.75" customHeight="1">
      <c r="A86" s="151" t="s">
        <v>623</v>
      </c>
      <c r="B86" s="152"/>
      <c r="C86" s="153" t="s">
        <v>624</v>
      </c>
      <c r="D86" s="744"/>
      <c r="E86" s="745"/>
      <c r="F86" s="746" t="str">
        <f t="shared" si="1"/>
        <v/>
      </c>
    </row>
    <row r="87" spans="1:6" ht="12.75" customHeight="1">
      <c r="A87" s="151" t="s">
        <v>625</v>
      </c>
      <c r="B87" s="152"/>
      <c r="C87" s="153" t="s">
        <v>626</v>
      </c>
      <c r="D87" s="744"/>
      <c r="E87" s="745"/>
      <c r="F87" s="746" t="str">
        <f t="shared" si="1"/>
        <v/>
      </c>
    </row>
    <row r="88" spans="1:6" ht="12.75" customHeight="1">
      <c r="A88" s="151" t="s">
        <v>627</v>
      </c>
      <c r="B88" s="152"/>
      <c r="C88" s="153" t="s">
        <v>628</v>
      </c>
      <c r="D88" s="744"/>
      <c r="E88" s="745"/>
      <c r="F88" s="746" t="str">
        <f t="shared" si="1"/>
        <v/>
      </c>
    </row>
    <row r="89" spans="1:6" ht="12.75" customHeight="1">
      <c r="A89" s="151" t="s">
        <v>629</v>
      </c>
      <c r="B89" s="152"/>
      <c r="C89" s="153" t="s">
        <v>630</v>
      </c>
      <c r="D89" s="744"/>
      <c r="E89" s="745"/>
      <c r="F89" s="746" t="str">
        <f t="shared" si="1"/>
        <v/>
      </c>
    </row>
    <row r="90" spans="1:6" ht="12.75" customHeight="1">
      <c r="A90" s="151" t="s">
        <v>631</v>
      </c>
      <c r="B90" s="152"/>
      <c r="C90" s="153" t="s">
        <v>632</v>
      </c>
      <c r="D90" s="744"/>
      <c r="E90" s="745"/>
      <c r="F90" s="746" t="str">
        <f t="shared" si="1"/>
        <v/>
      </c>
    </row>
    <row r="91" spans="1:6" ht="12.75" customHeight="1">
      <c r="A91" s="151" t="s">
        <v>633</v>
      </c>
      <c r="B91" s="152"/>
      <c r="C91" s="153" t="s">
        <v>634</v>
      </c>
      <c r="D91" s="744"/>
      <c r="E91" s="745"/>
      <c r="F91" s="746" t="str">
        <f t="shared" si="1"/>
        <v/>
      </c>
    </row>
    <row r="92" spans="1:6" ht="25.5">
      <c r="A92" s="151" t="s">
        <v>635</v>
      </c>
      <c r="B92" s="152"/>
      <c r="C92" s="153" t="s">
        <v>636</v>
      </c>
      <c r="D92" s="744"/>
      <c r="E92" s="745"/>
      <c r="F92" s="746" t="str">
        <f t="shared" si="1"/>
        <v/>
      </c>
    </row>
    <row r="93" spans="1:6" ht="12.75" customHeight="1">
      <c r="A93" s="151" t="s">
        <v>637</v>
      </c>
      <c r="B93" s="152"/>
      <c r="C93" s="153" t="s">
        <v>638</v>
      </c>
      <c r="D93" s="744"/>
      <c r="E93" s="745"/>
      <c r="F93" s="746" t="str">
        <f t="shared" si="1"/>
        <v/>
      </c>
    </row>
    <row r="94" spans="1:6" ht="12.75" customHeight="1">
      <c r="A94" s="151" t="s">
        <v>639</v>
      </c>
      <c r="B94" s="152"/>
      <c r="C94" s="153" t="s">
        <v>640</v>
      </c>
      <c r="D94" s="744"/>
      <c r="E94" s="745"/>
      <c r="F94" s="746" t="str">
        <f t="shared" si="1"/>
        <v/>
      </c>
    </row>
    <row r="95" spans="1:6" ht="12.75" customHeight="1">
      <c r="A95" s="151" t="s">
        <v>641</v>
      </c>
      <c r="B95" s="152"/>
      <c r="C95" s="153" t="s">
        <v>642</v>
      </c>
      <c r="D95" s="744"/>
      <c r="E95" s="745"/>
      <c r="F95" s="746" t="str">
        <f t="shared" si="1"/>
        <v/>
      </c>
    </row>
    <row r="96" spans="1:6" ht="12.75" customHeight="1">
      <c r="A96" s="151" t="s">
        <v>643</v>
      </c>
      <c r="B96" s="152"/>
      <c r="C96" s="153" t="s">
        <v>644</v>
      </c>
      <c r="D96" s="744">
        <v>3400</v>
      </c>
      <c r="E96" s="745">
        <v>2070</v>
      </c>
      <c r="F96" s="746">
        <f t="shared" si="1"/>
        <v>60.882352941176464</v>
      </c>
    </row>
    <row r="97" spans="1:6" ht="12.75" customHeight="1">
      <c r="A97" s="151" t="s">
        <v>645</v>
      </c>
      <c r="B97" s="152"/>
      <c r="C97" s="153" t="s">
        <v>646</v>
      </c>
      <c r="D97" s="744"/>
      <c r="E97" s="745"/>
      <c r="F97" s="746" t="str">
        <f t="shared" si="1"/>
        <v/>
      </c>
    </row>
    <row r="98" spans="1:6" ht="12.75" customHeight="1">
      <c r="A98" s="151" t="s">
        <v>647</v>
      </c>
      <c r="B98" s="152"/>
      <c r="C98" s="153" t="s">
        <v>648</v>
      </c>
      <c r="D98" s="744"/>
      <c r="E98" s="745"/>
      <c r="F98" s="746" t="str">
        <f t="shared" si="1"/>
        <v/>
      </c>
    </row>
    <row r="99" spans="1:6" ht="12.75" customHeight="1">
      <c r="A99" s="151" t="s">
        <v>649</v>
      </c>
      <c r="B99" s="152"/>
      <c r="C99" s="153" t="s">
        <v>650</v>
      </c>
      <c r="D99" s="744"/>
      <c r="E99" s="745"/>
      <c r="F99" s="746" t="str">
        <f t="shared" si="1"/>
        <v/>
      </c>
    </row>
    <row r="100" spans="1:6" ht="12.75" customHeight="1">
      <c r="A100" s="151" t="s">
        <v>651</v>
      </c>
      <c r="B100" s="152"/>
      <c r="C100" s="153" t="s">
        <v>652</v>
      </c>
      <c r="D100" s="747">
        <v>850</v>
      </c>
      <c r="E100" s="745">
        <v>867</v>
      </c>
      <c r="F100" s="746">
        <f t="shared" si="1"/>
        <v>102</v>
      </c>
    </row>
    <row r="101" spans="1:6" ht="12.75" customHeight="1">
      <c r="A101" s="151" t="s">
        <v>653</v>
      </c>
      <c r="B101" s="152"/>
      <c r="C101" s="153" t="s">
        <v>654</v>
      </c>
      <c r="D101" s="744"/>
      <c r="E101" s="745"/>
      <c r="F101" s="746" t="str">
        <f t="shared" si="1"/>
        <v/>
      </c>
    </row>
    <row r="102" spans="1:6" ht="12.75" customHeight="1">
      <c r="A102" s="151" t="s">
        <v>655</v>
      </c>
      <c r="B102" s="152"/>
      <c r="C102" s="153" t="s">
        <v>656</v>
      </c>
      <c r="D102" s="744"/>
      <c r="E102" s="745"/>
      <c r="F102" s="746" t="str">
        <f t="shared" si="1"/>
        <v/>
      </c>
    </row>
    <row r="103" spans="1:6" ht="12.75" customHeight="1">
      <c r="A103" s="151" t="s">
        <v>657</v>
      </c>
      <c r="B103" s="152"/>
      <c r="C103" s="153" t="s">
        <v>658</v>
      </c>
      <c r="D103" s="744"/>
      <c r="E103" s="745"/>
      <c r="F103" s="746" t="str">
        <f t="shared" si="1"/>
        <v/>
      </c>
    </row>
    <row r="104" spans="1:6" ht="12.75" customHeight="1">
      <c r="A104" s="151" t="s">
        <v>659</v>
      </c>
      <c r="B104" s="152"/>
      <c r="C104" s="153" t="s">
        <v>660</v>
      </c>
      <c r="D104" s="744"/>
      <c r="E104" s="745"/>
      <c r="F104" s="746" t="str">
        <f t="shared" si="1"/>
        <v/>
      </c>
    </row>
    <row r="105" spans="1:6" ht="12.75" customHeight="1">
      <c r="A105" s="151" t="s">
        <v>661</v>
      </c>
      <c r="B105" s="152"/>
      <c r="C105" s="153" t="s">
        <v>662</v>
      </c>
      <c r="D105" s="744"/>
      <c r="E105" s="745"/>
      <c r="F105" s="746" t="str">
        <f t="shared" si="1"/>
        <v/>
      </c>
    </row>
    <row r="106" spans="1:6" ht="12.75" customHeight="1">
      <c r="A106" s="151" t="s">
        <v>663</v>
      </c>
      <c r="B106" s="152"/>
      <c r="C106" s="153" t="s">
        <v>664</v>
      </c>
      <c r="D106" s="744"/>
      <c r="E106" s="745"/>
      <c r="F106" s="746" t="str">
        <f t="shared" si="1"/>
        <v/>
      </c>
    </row>
    <row r="107" spans="1:6" ht="12.75" customHeight="1">
      <c r="A107" s="151" t="s">
        <v>665</v>
      </c>
      <c r="B107" s="152"/>
      <c r="C107" s="153" t="s">
        <v>666</v>
      </c>
      <c r="D107" s="744">
        <v>3200</v>
      </c>
      <c r="E107" s="745">
        <v>1881</v>
      </c>
      <c r="F107" s="746">
        <f t="shared" si="1"/>
        <v>58.781249999999993</v>
      </c>
    </row>
    <row r="108" spans="1:6" ht="12.75" customHeight="1">
      <c r="A108" s="151" t="s">
        <v>667</v>
      </c>
      <c r="B108" s="152"/>
      <c r="C108" s="153" t="s">
        <v>668</v>
      </c>
      <c r="D108" s="744"/>
      <c r="E108" s="745"/>
      <c r="F108" s="746" t="str">
        <f t="shared" si="1"/>
        <v/>
      </c>
    </row>
    <row r="109" spans="1:6" ht="12.75" customHeight="1">
      <c r="A109" s="151" t="s">
        <v>669</v>
      </c>
      <c r="B109" s="152"/>
      <c r="C109" s="153" t="s">
        <v>670</v>
      </c>
      <c r="D109" s="744">
        <v>3400</v>
      </c>
      <c r="E109" s="745">
        <v>2073</v>
      </c>
      <c r="F109" s="746">
        <f t="shared" si="1"/>
        <v>60.970588235294123</v>
      </c>
    </row>
    <row r="110" spans="1:6" ht="12.75" customHeight="1">
      <c r="A110" s="151" t="s">
        <v>671</v>
      </c>
      <c r="B110" s="152"/>
      <c r="C110" s="153" t="s">
        <v>672</v>
      </c>
      <c r="D110" s="744"/>
      <c r="E110" s="745"/>
      <c r="F110" s="746" t="str">
        <f t="shared" si="1"/>
        <v/>
      </c>
    </row>
    <row r="111" spans="1:6" ht="12.75" customHeight="1">
      <c r="A111" s="163"/>
      <c r="B111" s="164"/>
      <c r="C111" s="150" t="s">
        <v>673</v>
      </c>
      <c r="D111" s="748"/>
      <c r="E111" s="753"/>
      <c r="F111" s="754" t="str">
        <f t="shared" si="1"/>
        <v/>
      </c>
    </row>
    <row r="112" spans="1:6" ht="12.75" customHeight="1">
      <c r="A112" s="151" t="s">
        <v>674</v>
      </c>
      <c r="B112" s="152"/>
      <c r="C112" s="153" t="s">
        <v>675</v>
      </c>
      <c r="D112" s="744"/>
      <c r="E112" s="745"/>
      <c r="F112" s="746" t="str">
        <f t="shared" si="1"/>
        <v/>
      </c>
    </row>
    <row r="113" spans="1:6" ht="12.75" customHeight="1">
      <c r="A113" s="151" t="s">
        <v>676</v>
      </c>
      <c r="B113" s="152"/>
      <c r="C113" s="153" t="s">
        <v>677</v>
      </c>
      <c r="D113" s="744"/>
      <c r="E113" s="745"/>
      <c r="F113" s="746" t="str">
        <f t="shared" si="1"/>
        <v/>
      </c>
    </row>
    <row r="114" spans="1:6" ht="12.75" customHeight="1">
      <c r="A114" s="151" t="s">
        <v>678</v>
      </c>
      <c r="B114" s="152"/>
      <c r="C114" s="153" t="s">
        <v>679</v>
      </c>
      <c r="D114" s="744"/>
      <c r="E114" s="745"/>
      <c r="F114" s="746" t="str">
        <f t="shared" si="1"/>
        <v/>
      </c>
    </row>
    <row r="115" spans="1:6" ht="12.75" customHeight="1">
      <c r="A115" s="151" t="s">
        <v>680</v>
      </c>
      <c r="B115" s="152"/>
      <c r="C115" s="153" t="s">
        <v>681</v>
      </c>
      <c r="D115" s="744"/>
      <c r="E115" s="745"/>
      <c r="F115" s="746" t="str">
        <f t="shared" si="1"/>
        <v/>
      </c>
    </row>
    <row r="116" spans="1:6" ht="12.75" customHeight="1">
      <c r="A116" s="151" t="s">
        <v>682</v>
      </c>
      <c r="B116" s="152"/>
      <c r="C116" s="153" t="s">
        <v>683</v>
      </c>
      <c r="D116" s="744"/>
      <c r="E116" s="745"/>
      <c r="F116" s="746" t="str">
        <f t="shared" si="1"/>
        <v/>
      </c>
    </row>
    <row r="117" spans="1:6" ht="12.75" customHeight="1">
      <c r="A117" s="151" t="s">
        <v>684</v>
      </c>
      <c r="B117" s="152"/>
      <c r="C117" s="153" t="s">
        <v>685</v>
      </c>
      <c r="D117" s="744"/>
      <c r="E117" s="745"/>
      <c r="F117" s="746" t="str">
        <f t="shared" si="1"/>
        <v/>
      </c>
    </row>
    <row r="118" spans="1:6" ht="12.75" customHeight="1">
      <c r="A118" s="158"/>
      <c r="B118" s="159"/>
      <c r="C118" s="150" t="s">
        <v>686</v>
      </c>
      <c r="D118" s="748">
        <f>SUM(D119:D135)</f>
        <v>8900</v>
      </c>
      <c r="E118" s="753">
        <f>SUM(E119:E135)</f>
        <v>5692</v>
      </c>
      <c r="F118" s="754">
        <f t="shared" si="1"/>
        <v>63.955056179775283</v>
      </c>
    </row>
    <row r="119" spans="1:6" ht="12.75" customHeight="1">
      <c r="A119" s="166" t="s">
        <v>687</v>
      </c>
      <c r="B119" s="167"/>
      <c r="C119" s="168" t="s">
        <v>688</v>
      </c>
      <c r="D119" s="744"/>
      <c r="E119" s="745"/>
      <c r="F119" s="746" t="str">
        <f t="shared" si="1"/>
        <v/>
      </c>
    </row>
    <row r="120" spans="1:6" ht="12.75" customHeight="1">
      <c r="A120" s="166" t="s">
        <v>689</v>
      </c>
      <c r="B120" s="167"/>
      <c r="C120" s="168" t="s">
        <v>690</v>
      </c>
      <c r="D120" s="744"/>
      <c r="E120" s="745"/>
      <c r="F120" s="746" t="str">
        <f t="shared" si="1"/>
        <v/>
      </c>
    </row>
    <row r="121" spans="1:6" ht="24.95" customHeight="1">
      <c r="A121" s="166" t="s">
        <v>691</v>
      </c>
      <c r="B121" s="167"/>
      <c r="C121" s="168" t="s">
        <v>692</v>
      </c>
      <c r="D121" s="744"/>
      <c r="E121" s="745"/>
      <c r="F121" s="746" t="str">
        <f t="shared" si="1"/>
        <v/>
      </c>
    </row>
    <row r="122" spans="1:6" ht="12.75" customHeight="1">
      <c r="A122" s="166" t="s">
        <v>693</v>
      </c>
      <c r="B122" s="167"/>
      <c r="C122" s="168" t="s">
        <v>694</v>
      </c>
      <c r="D122" s="744"/>
      <c r="E122" s="745"/>
      <c r="F122" s="746" t="str">
        <f t="shared" si="1"/>
        <v/>
      </c>
    </row>
    <row r="123" spans="1:6" ht="12.75" customHeight="1">
      <c r="A123" s="166" t="s">
        <v>695</v>
      </c>
      <c r="B123" s="167"/>
      <c r="C123" s="168" t="s">
        <v>696</v>
      </c>
      <c r="D123" s="744">
        <v>4500</v>
      </c>
      <c r="E123" s="745">
        <v>2898</v>
      </c>
      <c r="F123" s="746">
        <f t="shared" si="1"/>
        <v>64.400000000000006</v>
      </c>
    </row>
    <row r="124" spans="1:6" ht="12.75" customHeight="1">
      <c r="A124" s="166" t="s">
        <v>697</v>
      </c>
      <c r="B124" s="167"/>
      <c r="C124" s="168" t="s">
        <v>698</v>
      </c>
      <c r="D124" s="744"/>
      <c r="E124" s="745"/>
      <c r="F124" s="746" t="str">
        <f t="shared" si="1"/>
        <v/>
      </c>
    </row>
    <row r="125" spans="1:6" ht="12.75" customHeight="1">
      <c r="A125" s="166" t="s">
        <v>699</v>
      </c>
      <c r="B125" s="167"/>
      <c r="C125" s="168" t="s">
        <v>700</v>
      </c>
      <c r="D125" s="744"/>
      <c r="E125" s="745"/>
      <c r="F125" s="746" t="str">
        <f t="shared" si="1"/>
        <v/>
      </c>
    </row>
    <row r="126" spans="1:6" ht="12.75" customHeight="1">
      <c r="A126" s="166" t="s">
        <v>701</v>
      </c>
      <c r="B126" s="167"/>
      <c r="C126" s="168" t="s">
        <v>702</v>
      </c>
      <c r="D126" s="744"/>
      <c r="E126" s="745"/>
      <c r="F126" s="746" t="str">
        <f t="shared" si="1"/>
        <v/>
      </c>
    </row>
    <row r="127" spans="1:6" ht="12.75" customHeight="1">
      <c r="A127" s="166" t="s">
        <v>703</v>
      </c>
      <c r="B127" s="167"/>
      <c r="C127" s="168" t="s">
        <v>704</v>
      </c>
      <c r="D127" s="744"/>
      <c r="E127" s="745"/>
      <c r="F127" s="746" t="str">
        <f t="shared" si="1"/>
        <v/>
      </c>
    </row>
    <row r="128" spans="1:6" ht="12.75" customHeight="1">
      <c r="A128" s="166" t="s">
        <v>705</v>
      </c>
      <c r="B128" s="167"/>
      <c r="C128" s="168" t="s">
        <v>706</v>
      </c>
      <c r="D128" s="744"/>
      <c r="E128" s="745"/>
      <c r="F128" s="746" t="str">
        <f t="shared" si="1"/>
        <v/>
      </c>
    </row>
    <row r="129" spans="1:6" ht="12.75" customHeight="1">
      <c r="A129" s="166" t="s">
        <v>707</v>
      </c>
      <c r="B129" s="167"/>
      <c r="C129" s="168" t="s">
        <v>708</v>
      </c>
      <c r="D129" s="744"/>
      <c r="E129" s="745"/>
      <c r="F129" s="746" t="str">
        <f t="shared" si="1"/>
        <v/>
      </c>
    </row>
    <row r="130" spans="1:6" ht="12.75" customHeight="1">
      <c r="A130" s="166" t="s">
        <v>709</v>
      </c>
      <c r="B130" s="167"/>
      <c r="C130" s="168" t="s">
        <v>710</v>
      </c>
      <c r="D130" s="744"/>
      <c r="E130" s="745"/>
      <c r="F130" s="746" t="str">
        <f t="shared" si="1"/>
        <v/>
      </c>
    </row>
    <row r="131" spans="1:6" ht="12.75" customHeight="1">
      <c r="A131" s="166" t="s">
        <v>711</v>
      </c>
      <c r="B131" s="167"/>
      <c r="C131" s="168" t="s">
        <v>712</v>
      </c>
      <c r="D131" s="744"/>
      <c r="E131" s="745"/>
      <c r="F131" s="746" t="str">
        <f t="shared" si="1"/>
        <v/>
      </c>
    </row>
    <row r="132" spans="1:6" ht="12.75" customHeight="1">
      <c r="A132" s="166" t="s">
        <v>713</v>
      </c>
      <c r="B132" s="167"/>
      <c r="C132" s="168" t="s">
        <v>714</v>
      </c>
      <c r="D132" s="744"/>
      <c r="E132" s="745"/>
      <c r="F132" s="746" t="str">
        <f t="shared" ref="F132:F153" si="2">IFERROR(E132/D132*100,"")</f>
        <v/>
      </c>
    </row>
    <row r="133" spans="1:6" ht="12.75" customHeight="1">
      <c r="A133" s="166" t="s">
        <v>715</v>
      </c>
      <c r="B133" s="167"/>
      <c r="C133" s="168" t="s">
        <v>716</v>
      </c>
      <c r="D133" s="744">
        <v>4400</v>
      </c>
      <c r="E133" s="745">
        <v>2794</v>
      </c>
      <c r="F133" s="746">
        <f t="shared" si="2"/>
        <v>63.5</v>
      </c>
    </row>
    <row r="134" spans="1:6" ht="12.75" customHeight="1">
      <c r="A134" s="166" t="s">
        <v>717</v>
      </c>
      <c r="B134" s="167"/>
      <c r="C134" s="168" t="s">
        <v>718</v>
      </c>
      <c r="D134" s="744"/>
      <c r="E134" s="745"/>
      <c r="F134" s="746" t="str">
        <f t="shared" si="2"/>
        <v/>
      </c>
    </row>
    <row r="135" spans="1:6" ht="12.75" customHeight="1">
      <c r="A135" s="166" t="s">
        <v>719</v>
      </c>
      <c r="B135" s="167"/>
      <c r="C135" s="168" t="s">
        <v>720</v>
      </c>
      <c r="D135" s="744"/>
      <c r="E135" s="745"/>
      <c r="F135" s="746" t="str">
        <f t="shared" si="2"/>
        <v/>
      </c>
    </row>
    <row r="136" spans="1:6" ht="12.75" customHeight="1">
      <c r="A136" s="158"/>
      <c r="B136" s="159"/>
      <c r="C136" s="150" t="s">
        <v>721</v>
      </c>
      <c r="D136" s="748">
        <f>SUM(D137:D140)</f>
        <v>250</v>
      </c>
      <c r="E136" s="753">
        <f>SUM(E137:E140)</f>
        <v>57</v>
      </c>
      <c r="F136" s="754">
        <f t="shared" si="2"/>
        <v>22.8</v>
      </c>
    </row>
    <row r="137" spans="1:6" ht="12.75" customHeight="1">
      <c r="A137" s="151" t="s">
        <v>393</v>
      </c>
      <c r="B137" s="152" t="s">
        <v>307</v>
      </c>
      <c r="C137" s="153" t="s">
        <v>394</v>
      </c>
      <c r="D137" s="744">
        <v>250</v>
      </c>
      <c r="E137" s="745">
        <v>57</v>
      </c>
      <c r="F137" s="746">
        <f t="shared" si="2"/>
        <v>22.8</v>
      </c>
    </row>
    <row r="138" spans="1:6" ht="12.75" customHeight="1">
      <c r="A138" s="151" t="s">
        <v>722</v>
      </c>
      <c r="B138" s="152"/>
      <c r="C138" s="153" t="s">
        <v>723</v>
      </c>
      <c r="D138" s="744"/>
      <c r="E138" s="745"/>
      <c r="F138" s="746" t="str">
        <f t="shared" si="2"/>
        <v/>
      </c>
    </row>
    <row r="139" spans="1:6" ht="12.75" customHeight="1">
      <c r="A139" s="151" t="s">
        <v>724</v>
      </c>
      <c r="B139" s="152"/>
      <c r="C139" s="153" t="s">
        <v>725</v>
      </c>
      <c r="D139" s="744"/>
      <c r="E139" s="745"/>
      <c r="F139" s="746" t="str">
        <f t="shared" si="2"/>
        <v/>
      </c>
    </row>
    <row r="140" spans="1:6" ht="12.75" customHeight="1">
      <c r="A140" s="151" t="s">
        <v>726</v>
      </c>
      <c r="B140" s="152"/>
      <c r="C140" s="153" t="s">
        <v>727</v>
      </c>
      <c r="D140" s="744"/>
      <c r="E140" s="745"/>
      <c r="F140" s="746" t="str">
        <f t="shared" si="2"/>
        <v/>
      </c>
    </row>
    <row r="141" spans="1:6" ht="12.75" customHeight="1">
      <c r="A141" s="158"/>
      <c r="B141" s="159"/>
      <c r="C141" s="150" t="s">
        <v>1634</v>
      </c>
      <c r="D141" s="748"/>
      <c r="E141" s="755">
        <f>SUM(E142:E148)</f>
        <v>10366</v>
      </c>
      <c r="F141" s="754" t="str">
        <f t="shared" si="2"/>
        <v/>
      </c>
    </row>
    <row r="142" spans="1:6" ht="43.5" customHeight="1">
      <c r="A142" s="450" t="s">
        <v>1635</v>
      </c>
      <c r="B142" s="451"/>
      <c r="C142" s="452" t="s">
        <v>1636</v>
      </c>
      <c r="D142" s="744"/>
      <c r="E142" s="745">
        <v>980</v>
      </c>
      <c r="F142" s="746" t="str">
        <f t="shared" si="2"/>
        <v/>
      </c>
    </row>
    <row r="143" spans="1:6" ht="28.5" customHeight="1">
      <c r="A143" s="453" t="s">
        <v>1637</v>
      </c>
      <c r="B143" s="451"/>
      <c r="C143" s="452" t="s">
        <v>1638</v>
      </c>
      <c r="D143" s="747">
        <v>70</v>
      </c>
      <c r="E143" s="745">
        <v>53</v>
      </c>
      <c r="F143" s="746">
        <f t="shared" si="2"/>
        <v>75.714285714285708</v>
      </c>
    </row>
    <row r="144" spans="1:6" ht="28.5" customHeight="1">
      <c r="A144" s="450" t="s">
        <v>1639</v>
      </c>
      <c r="B144" s="451"/>
      <c r="C144" s="452" t="s">
        <v>1640</v>
      </c>
      <c r="D144" s="747"/>
      <c r="E144" s="745"/>
      <c r="F144" s="746" t="str">
        <f t="shared" si="2"/>
        <v/>
      </c>
    </row>
    <row r="145" spans="1:6" ht="27" customHeight="1">
      <c r="A145" s="450" t="s">
        <v>1641</v>
      </c>
      <c r="B145" s="451"/>
      <c r="C145" s="452" t="s">
        <v>1642</v>
      </c>
      <c r="D145" s="747"/>
      <c r="E145" s="745">
        <v>1</v>
      </c>
      <c r="F145" s="746" t="str">
        <f t="shared" si="2"/>
        <v/>
      </c>
    </row>
    <row r="146" spans="1:6" ht="31.5" customHeight="1">
      <c r="A146" s="450" t="s">
        <v>1643</v>
      </c>
      <c r="B146" s="451"/>
      <c r="C146" s="452" t="s">
        <v>1644</v>
      </c>
      <c r="D146" s="747"/>
      <c r="E146" s="745">
        <v>90</v>
      </c>
      <c r="F146" s="746" t="str">
        <f t="shared" si="2"/>
        <v/>
      </c>
    </row>
    <row r="147" spans="1:6" ht="29.25" customHeight="1">
      <c r="A147" s="454" t="s">
        <v>1645</v>
      </c>
      <c r="B147" s="17"/>
      <c r="C147" s="455" t="s">
        <v>1646</v>
      </c>
      <c r="D147" s="747">
        <v>3300</v>
      </c>
      <c r="E147" s="745">
        <v>4571</v>
      </c>
      <c r="F147" s="746">
        <f t="shared" si="2"/>
        <v>138.51515151515153</v>
      </c>
    </row>
    <row r="148" spans="1:6" ht="33" customHeight="1">
      <c r="A148" s="454" t="s">
        <v>1647</v>
      </c>
      <c r="B148" s="17"/>
      <c r="C148" s="454" t="s">
        <v>1648</v>
      </c>
      <c r="D148" s="747">
        <v>3300</v>
      </c>
      <c r="E148" s="745">
        <v>4671</v>
      </c>
      <c r="F148" s="746">
        <f t="shared" si="2"/>
        <v>141.54545454545456</v>
      </c>
    </row>
    <row r="149" spans="1:6" ht="12.75" customHeight="1">
      <c r="A149" s="169"/>
      <c r="B149" s="170"/>
      <c r="C149" s="171" t="s">
        <v>728</v>
      </c>
      <c r="D149" s="756"/>
      <c r="E149" s="757"/>
      <c r="F149" s="758"/>
    </row>
    <row r="150" spans="1:6" ht="12.75" customHeight="1">
      <c r="A150" s="172"/>
      <c r="B150" s="173"/>
      <c r="C150" s="174" t="s">
        <v>729</v>
      </c>
      <c r="D150" s="759"/>
      <c r="E150" s="760"/>
      <c r="F150" s="761" t="str">
        <f t="shared" si="2"/>
        <v/>
      </c>
    </row>
    <row r="151" spans="1:6" ht="12.75" customHeight="1">
      <c r="A151" s="172" t="s">
        <v>730</v>
      </c>
      <c r="B151" s="173"/>
      <c r="C151" s="175" t="s">
        <v>731</v>
      </c>
      <c r="D151" s="759"/>
      <c r="E151" s="760"/>
      <c r="F151" s="761" t="str">
        <f t="shared" si="2"/>
        <v/>
      </c>
    </row>
    <row r="152" spans="1:6" ht="12.75" customHeight="1">
      <c r="A152" s="151" t="s">
        <v>732</v>
      </c>
      <c r="B152" s="152"/>
      <c r="C152" s="153" t="s">
        <v>733</v>
      </c>
      <c r="D152" s="744"/>
      <c r="E152" s="745"/>
      <c r="F152" s="746" t="str">
        <f t="shared" si="2"/>
        <v/>
      </c>
    </row>
    <row r="153" spans="1:6" ht="12.75" customHeight="1">
      <c r="A153" s="169"/>
      <c r="B153" s="170"/>
      <c r="C153" s="171" t="s">
        <v>734</v>
      </c>
      <c r="D153" s="756"/>
      <c r="E153" s="757"/>
      <c r="F153" s="758" t="str">
        <f t="shared" si="2"/>
        <v/>
      </c>
    </row>
    <row r="154" spans="1:6" ht="12.75" customHeight="1">
      <c r="A154" s="169"/>
      <c r="B154" s="170"/>
      <c r="C154" s="171" t="s">
        <v>735</v>
      </c>
      <c r="D154" s="756"/>
      <c r="E154" s="757"/>
      <c r="F154" s="762"/>
    </row>
    <row r="155" spans="1:6" ht="12.75" customHeight="1">
      <c r="A155" s="176"/>
      <c r="B155" s="177"/>
      <c r="C155" s="178" t="s">
        <v>736</v>
      </c>
      <c r="D155" s="763"/>
      <c r="E155" s="764"/>
      <c r="F155" s="765"/>
    </row>
    <row r="157" spans="1:6" ht="23.25" customHeight="1">
      <c r="A157" s="863" t="s">
        <v>737</v>
      </c>
      <c r="B157" s="863"/>
      <c r="C157" s="863"/>
      <c r="D157" s="13"/>
      <c r="E157" s="28"/>
      <c r="F157" s="13"/>
    </row>
    <row r="158" spans="1:6">
      <c r="A158" s="864"/>
      <c r="B158" s="864"/>
      <c r="C158" s="864"/>
      <c r="D158" s="13"/>
      <c r="E158" s="28"/>
      <c r="F158" s="13"/>
    </row>
    <row r="159" spans="1:6">
      <c r="E159" s="137"/>
      <c r="F159" s="649"/>
    </row>
    <row r="160" spans="1:6">
      <c r="F160" s="649"/>
    </row>
  </sheetData>
  <mergeCells count="2">
    <mergeCell ref="A157:C157"/>
    <mergeCell ref="A158:C158"/>
  </mergeCells>
  <pageMargins left="0.7" right="0.7" top="0.75" bottom="0.75" header="0.3" footer="0.3"/>
  <pageSetup paperSize="9" scale="95" orientation="portrait" r:id="rId1"/>
  <headerFooter>
    <oddFooter>&amp;R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D3" sqref="D3:F3"/>
    </sheetView>
  </sheetViews>
  <sheetFormatPr defaultRowHeight="12.75"/>
  <cols>
    <col min="1" max="2" width="9.140625" style="119"/>
    <col min="3" max="3" width="49.140625" style="119" customWidth="1"/>
    <col min="4" max="4" width="9.140625" style="13"/>
    <col min="5" max="5" width="10.7109375" style="119" customWidth="1"/>
    <col min="6" max="6" width="11.85546875" style="13" customWidth="1"/>
    <col min="7" max="107" width="9.140625" style="119"/>
    <col min="108" max="108" width="49.140625" style="119" customWidth="1"/>
    <col min="109" max="16384" width="9.140625" style="119"/>
  </cols>
  <sheetData>
    <row r="1" spans="1:6">
      <c r="A1" s="120" t="s">
        <v>31</v>
      </c>
      <c r="B1" s="120"/>
    </row>
    <row r="2" spans="1:6">
      <c r="D2" s="480" t="s">
        <v>738</v>
      </c>
      <c r="E2" s="121"/>
    </row>
    <row r="3" spans="1:6" ht="36" customHeight="1">
      <c r="A3" s="25" t="s">
        <v>217</v>
      </c>
      <c r="B3" s="84" t="s">
        <v>218</v>
      </c>
      <c r="C3" s="122" t="s">
        <v>219</v>
      </c>
      <c r="D3" s="675" t="s">
        <v>221</v>
      </c>
      <c r="E3" s="676" t="s">
        <v>1693</v>
      </c>
      <c r="F3" s="677" t="s">
        <v>1694</v>
      </c>
    </row>
    <row r="4" spans="1:6" ht="12.75" customHeight="1">
      <c r="A4" s="123"/>
      <c r="B4" s="123"/>
      <c r="C4" s="124" t="s">
        <v>739</v>
      </c>
      <c r="D4" s="766">
        <f>D7+D8</f>
        <v>1650</v>
      </c>
      <c r="E4" s="766">
        <f>E7+E8</f>
        <v>1009</v>
      </c>
      <c r="F4" s="643">
        <f>IFERROR(E4/D4*100,"")</f>
        <v>61.151515151515156</v>
      </c>
    </row>
    <row r="5" spans="1:6" ht="12.75" customHeight="1">
      <c r="A5" s="117" t="s">
        <v>740</v>
      </c>
      <c r="B5" s="117"/>
      <c r="C5" s="118" t="s">
        <v>741</v>
      </c>
      <c r="D5" s="767"/>
      <c r="E5" s="768"/>
      <c r="F5" s="767"/>
    </row>
    <row r="6" spans="1:6" ht="12.75" customHeight="1">
      <c r="A6" s="117" t="s">
        <v>742</v>
      </c>
      <c r="B6" s="117"/>
      <c r="C6" s="118" t="s">
        <v>743</v>
      </c>
      <c r="D6" s="767"/>
      <c r="E6" s="768"/>
      <c r="F6" s="767"/>
    </row>
    <row r="7" spans="1:6" ht="12.75" customHeight="1">
      <c r="A7" s="117" t="s">
        <v>744</v>
      </c>
      <c r="B7" s="117"/>
      <c r="C7" s="118" t="s">
        <v>745</v>
      </c>
      <c r="D7" s="767">
        <v>1500</v>
      </c>
      <c r="E7" s="768">
        <v>1009</v>
      </c>
      <c r="F7" s="651">
        <f>IFERROR(E7/D7*100,"")</f>
        <v>67.266666666666666</v>
      </c>
    </row>
    <row r="8" spans="1:6" ht="12.75" customHeight="1">
      <c r="A8" s="117" t="s">
        <v>746</v>
      </c>
      <c r="B8" s="117"/>
      <c r="C8" s="118" t="s">
        <v>747</v>
      </c>
      <c r="D8" s="767">
        <v>150</v>
      </c>
      <c r="E8" s="768"/>
      <c r="F8" s="767"/>
    </row>
    <row r="9" spans="1:6" ht="12.75" customHeight="1">
      <c r="A9" s="117">
        <v>2200046</v>
      </c>
      <c r="B9" s="117">
        <v>12</v>
      </c>
      <c r="C9" s="118" t="s">
        <v>748</v>
      </c>
      <c r="D9" s="767"/>
      <c r="E9" s="768"/>
      <c r="F9" s="767"/>
    </row>
    <row r="10" spans="1:6" ht="12.75" customHeight="1">
      <c r="A10" s="117">
        <v>2200046</v>
      </c>
      <c r="B10" s="90" t="s">
        <v>267</v>
      </c>
      <c r="C10" s="118" t="s">
        <v>749</v>
      </c>
      <c r="D10" s="767"/>
      <c r="E10" s="768"/>
      <c r="F10" s="767"/>
    </row>
    <row r="11" spans="1:6" ht="12.75" customHeight="1">
      <c r="A11" s="117" t="s">
        <v>750</v>
      </c>
      <c r="B11" s="117"/>
      <c r="C11" s="118" t="s">
        <v>751</v>
      </c>
      <c r="D11" s="767"/>
      <c r="E11" s="768"/>
      <c r="F11" s="767"/>
    </row>
    <row r="12" spans="1:6" ht="12.75" customHeight="1">
      <c r="A12" s="117" t="s">
        <v>752</v>
      </c>
      <c r="B12" s="117"/>
      <c r="C12" s="118" t="s">
        <v>753</v>
      </c>
      <c r="D12" s="767"/>
      <c r="E12" s="768"/>
      <c r="F12" s="767"/>
    </row>
    <row r="13" spans="1:6" ht="21.75" customHeight="1">
      <c r="A13" s="117">
        <v>2200129</v>
      </c>
      <c r="B13" s="117"/>
      <c r="C13" s="118" t="s">
        <v>754</v>
      </c>
      <c r="D13" s="767"/>
      <c r="E13" s="768"/>
      <c r="F13" s="767"/>
    </row>
    <row r="14" spans="1:6" ht="24" customHeight="1">
      <c r="A14" s="117">
        <v>2200130</v>
      </c>
      <c r="B14" s="117"/>
      <c r="C14" s="118" t="s">
        <v>755</v>
      </c>
      <c r="D14" s="767"/>
      <c r="E14" s="768"/>
      <c r="F14" s="767"/>
    </row>
    <row r="15" spans="1:6" ht="12.75" customHeight="1">
      <c r="A15" s="117"/>
      <c r="B15" s="127"/>
      <c r="C15" s="128" t="s">
        <v>756</v>
      </c>
      <c r="D15" s="769"/>
      <c r="E15" s="770"/>
      <c r="F15" s="769"/>
    </row>
    <row r="16" spans="1:6" ht="12.75" customHeight="1">
      <c r="A16" s="123"/>
      <c r="B16" s="123"/>
      <c r="C16" s="124" t="s">
        <v>757</v>
      </c>
      <c r="D16" s="550"/>
      <c r="E16" s="125"/>
      <c r="F16" s="550"/>
    </row>
    <row r="17" spans="1:6" ht="12.75" customHeight="1">
      <c r="A17" s="117">
        <v>2400810</v>
      </c>
      <c r="B17" s="117"/>
      <c r="C17" s="118" t="s">
        <v>758</v>
      </c>
      <c r="D17" s="549"/>
      <c r="E17" s="126"/>
      <c r="F17" s="549"/>
    </row>
    <row r="18" spans="1:6" ht="12.75" customHeight="1">
      <c r="A18" s="117">
        <v>2400828</v>
      </c>
      <c r="B18" s="117"/>
      <c r="C18" s="118" t="s">
        <v>759</v>
      </c>
      <c r="D18" s="549"/>
      <c r="E18" s="126"/>
      <c r="F18" s="549"/>
    </row>
    <row r="19" spans="1:6" ht="12.75" customHeight="1">
      <c r="A19" s="117">
        <v>2400836</v>
      </c>
      <c r="B19" s="117"/>
      <c r="C19" s="118" t="s">
        <v>760</v>
      </c>
      <c r="D19" s="549"/>
      <c r="E19" s="126"/>
      <c r="F19" s="549"/>
    </row>
    <row r="20" spans="1:6" ht="15.75" customHeight="1">
      <c r="A20" s="117"/>
      <c r="B20" s="117"/>
      <c r="C20" s="128" t="s">
        <v>761</v>
      </c>
      <c r="D20" s="551"/>
      <c r="E20" s="129"/>
      <c r="F20" s="551"/>
    </row>
    <row r="21" spans="1:6" ht="15.75" customHeight="1">
      <c r="A21" s="571" t="s">
        <v>762</v>
      </c>
      <c r="B21" s="571"/>
      <c r="C21" s="571"/>
      <c r="D21" s="571"/>
      <c r="E21" s="571"/>
      <c r="F21" s="571"/>
    </row>
    <row r="22" spans="1:6" ht="15.75" customHeight="1">
      <c r="A22" s="130"/>
      <c r="B22" s="130"/>
      <c r="C22" s="130"/>
    </row>
    <row r="23" spans="1:6" ht="15.75" customHeight="1">
      <c r="A23" s="131" t="s">
        <v>32</v>
      </c>
      <c r="B23" s="131"/>
      <c r="C23" s="130"/>
    </row>
    <row r="24" spans="1:6" ht="35.25" customHeight="1">
      <c r="A24" s="132"/>
      <c r="B24" s="132"/>
      <c r="C24" s="130"/>
      <c r="D24" s="480" t="s">
        <v>763</v>
      </c>
      <c r="E24" s="121"/>
    </row>
    <row r="25" spans="1:6" ht="39" customHeight="1">
      <c r="A25" s="25" t="s">
        <v>217</v>
      </c>
      <c r="B25" s="84" t="s">
        <v>218</v>
      </c>
      <c r="C25" s="122" t="s">
        <v>219</v>
      </c>
      <c r="D25" s="675" t="s">
        <v>221</v>
      </c>
      <c r="E25" s="676" t="s">
        <v>1693</v>
      </c>
      <c r="F25" s="677" t="s">
        <v>1694</v>
      </c>
    </row>
    <row r="26" spans="1:6" ht="12.75" customHeight="1">
      <c r="A26" s="133"/>
      <c r="B26" s="134"/>
      <c r="C26" s="124" t="s">
        <v>764</v>
      </c>
      <c r="D26" s="550"/>
      <c r="E26" s="125"/>
      <c r="F26" s="550"/>
    </row>
    <row r="27" spans="1:6" ht="12.75" customHeight="1">
      <c r="A27" s="117" t="s">
        <v>765</v>
      </c>
      <c r="B27" s="90"/>
      <c r="C27" s="118" t="s">
        <v>766</v>
      </c>
      <c r="D27" s="549"/>
      <c r="E27" s="126"/>
      <c r="F27" s="549"/>
    </row>
    <row r="28" spans="1:6" ht="12.75" customHeight="1">
      <c r="A28" s="117" t="s">
        <v>767</v>
      </c>
      <c r="B28" s="90"/>
      <c r="C28" s="118" t="s">
        <v>768</v>
      </c>
      <c r="D28" s="549"/>
      <c r="E28" s="126"/>
      <c r="F28" s="549"/>
    </row>
    <row r="29" spans="1:6" ht="12.75" customHeight="1">
      <c r="A29" s="117" t="s">
        <v>769</v>
      </c>
      <c r="B29" s="90"/>
      <c r="C29" s="118" t="s">
        <v>770</v>
      </c>
      <c r="D29" s="549"/>
      <c r="E29" s="126"/>
      <c r="F29" s="549"/>
    </row>
    <row r="30" spans="1:6" s="457" customFormat="1" ht="12.75" customHeight="1">
      <c r="A30" s="127" t="s">
        <v>246</v>
      </c>
      <c r="B30" s="448"/>
      <c r="C30" s="449" t="s">
        <v>247</v>
      </c>
      <c r="D30" s="552"/>
      <c r="E30" s="456"/>
      <c r="F30" s="552"/>
    </row>
    <row r="31" spans="1:6" s="457" customFormat="1" ht="12.75" customHeight="1">
      <c r="A31" s="127">
        <v>2200103</v>
      </c>
      <c r="B31" s="448"/>
      <c r="C31" s="449" t="s">
        <v>771</v>
      </c>
      <c r="D31" s="552"/>
      <c r="E31" s="456"/>
      <c r="F31" s="552"/>
    </row>
    <row r="32" spans="1:6" ht="16.5" customHeight="1">
      <c r="A32" s="25">
        <v>1300043</v>
      </c>
      <c r="B32" s="84"/>
      <c r="C32" s="91" t="s">
        <v>335</v>
      </c>
      <c r="D32" s="549"/>
      <c r="E32" s="126"/>
      <c r="F32" s="549"/>
    </row>
    <row r="33" spans="1:6" ht="17.25" customHeight="1">
      <c r="A33" s="458">
        <v>2200104</v>
      </c>
      <c r="B33" s="425"/>
      <c r="C33" s="459" t="s">
        <v>774</v>
      </c>
      <c r="D33" s="552"/>
      <c r="E33" s="456"/>
      <c r="F33" s="552"/>
    </row>
    <row r="34" spans="1:6" ht="16.5" customHeight="1">
      <c r="A34" s="458">
        <v>2200105</v>
      </c>
      <c r="B34" s="425"/>
      <c r="C34" s="459" t="s">
        <v>775</v>
      </c>
      <c r="D34" s="552"/>
      <c r="E34" s="456"/>
      <c r="F34" s="552"/>
    </row>
    <row r="35" spans="1:6" ht="17.25" customHeight="1">
      <c r="A35" s="458">
        <v>2200106</v>
      </c>
      <c r="B35" s="425"/>
      <c r="C35" s="459" t="s">
        <v>776</v>
      </c>
      <c r="D35" s="552"/>
      <c r="E35" s="456"/>
      <c r="F35" s="552"/>
    </row>
    <row r="36" spans="1:6" ht="12.75" customHeight="1">
      <c r="A36" s="458">
        <v>2200107</v>
      </c>
      <c r="B36" s="425"/>
      <c r="C36" s="459" t="s">
        <v>777</v>
      </c>
      <c r="D36" s="552"/>
      <c r="E36" s="456"/>
      <c r="F36" s="552"/>
    </row>
    <row r="37" spans="1:6" ht="20.25" customHeight="1">
      <c r="A37" s="458">
        <v>2200108</v>
      </c>
      <c r="B37" s="425"/>
      <c r="C37" s="459" t="s">
        <v>778</v>
      </c>
      <c r="D37" s="552"/>
      <c r="E37" s="456"/>
      <c r="F37" s="552"/>
    </row>
    <row r="38" spans="1:6" ht="16.5" customHeight="1">
      <c r="A38" s="458">
        <v>2200109</v>
      </c>
      <c r="B38" s="425"/>
      <c r="C38" s="459" t="s">
        <v>779</v>
      </c>
      <c r="D38" s="552"/>
      <c r="E38" s="456"/>
      <c r="F38" s="552"/>
    </row>
    <row r="39" spans="1:6" ht="27" customHeight="1">
      <c r="A39" s="25">
        <v>2200128</v>
      </c>
      <c r="B39" s="84"/>
      <c r="C39" s="91" t="s">
        <v>234</v>
      </c>
      <c r="D39" s="549"/>
      <c r="E39" s="126"/>
      <c r="F39" s="549"/>
    </row>
    <row r="40" spans="1:6" ht="12.75" customHeight="1">
      <c r="A40" s="118"/>
      <c r="B40" s="135"/>
      <c r="C40" s="128" t="s">
        <v>772</v>
      </c>
      <c r="D40" s="551"/>
      <c r="E40" s="129"/>
      <c r="F40" s="551"/>
    </row>
    <row r="42" spans="1:6">
      <c r="B42" s="119" t="s">
        <v>773</v>
      </c>
    </row>
    <row r="43" spans="1:6">
      <c r="E43" s="13"/>
      <c r="F43" s="652"/>
    </row>
  </sheetData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D3" sqref="D3:F3"/>
    </sheetView>
  </sheetViews>
  <sheetFormatPr defaultRowHeight="12.75"/>
  <cols>
    <col min="1" max="1" width="9.140625" style="28"/>
    <col min="2" max="2" width="9.140625" style="81"/>
    <col min="3" max="3" width="49.140625" style="28" customWidth="1"/>
    <col min="4" max="4" width="12.7109375" style="13" customWidth="1"/>
    <col min="5" max="5" width="11.85546875" style="13" bestFit="1" customWidth="1"/>
    <col min="6" max="6" width="12.85546875" style="13" customWidth="1"/>
    <col min="7" max="16384" width="9.140625" style="28"/>
  </cols>
  <sheetData>
    <row r="1" spans="1:6">
      <c r="A1" s="95" t="s">
        <v>36</v>
      </c>
      <c r="B1" s="96"/>
    </row>
    <row r="2" spans="1:6">
      <c r="D2" s="480"/>
      <c r="E2" s="480" t="s">
        <v>786</v>
      </c>
    </row>
    <row r="3" spans="1:6" ht="36.75" customHeight="1">
      <c r="A3" s="25" t="s">
        <v>217</v>
      </c>
      <c r="B3" s="84" t="s">
        <v>218</v>
      </c>
      <c r="C3" s="25" t="s">
        <v>219</v>
      </c>
      <c r="D3" s="675" t="s">
        <v>221</v>
      </c>
      <c r="E3" s="676" t="s">
        <v>1693</v>
      </c>
      <c r="F3" s="677" t="s">
        <v>1694</v>
      </c>
    </row>
    <row r="4" spans="1:6">
      <c r="A4" s="109"/>
      <c r="B4" s="110"/>
      <c r="C4" s="88" t="s">
        <v>780</v>
      </c>
      <c r="D4" s="772">
        <f t="shared" ref="D4" si="0">SUM(D6:D14)</f>
        <v>3895</v>
      </c>
      <c r="E4" s="773">
        <f>SUM(E6:E14)</f>
        <v>3073</v>
      </c>
      <c r="F4" s="706">
        <f>IFERROR(E4/D4*100,"")</f>
        <v>78.896020539152758</v>
      </c>
    </row>
    <row r="5" spans="1:6">
      <c r="A5" s="416">
        <v>1800010</v>
      </c>
      <c r="B5" s="460"/>
      <c r="C5" s="420" t="s">
        <v>1631</v>
      </c>
      <c r="D5" s="656">
        <f>SUM(D7:D8)</f>
        <v>315</v>
      </c>
      <c r="E5" s="656">
        <f>SUM(E7:E8)</f>
        <v>203</v>
      </c>
      <c r="F5" s="668">
        <f t="shared" ref="F5:F36" si="1">IFERROR(E5/D5*100,"")</f>
        <v>64.444444444444443</v>
      </c>
    </row>
    <row r="6" spans="1:6" ht="26.25" customHeight="1">
      <c r="A6" s="25">
        <v>1800010</v>
      </c>
      <c r="B6" s="90" t="s">
        <v>785</v>
      </c>
      <c r="C6" s="99" t="s">
        <v>787</v>
      </c>
      <c r="D6" s="667"/>
      <c r="E6" s="486"/>
      <c r="F6" s="645" t="str">
        <f t="shared" si="1"/>
        <v/>
      </c>
    </row>
    <row r="7" spans="1:6" ht="25.5">
      <c r="A7" s="25">
        <v>1800010</v>
      </c>
      <c r="B7" s="90" t="s">
        <v>785</v>
      </c>
      <c r="C7" s="99" t="s">
        <v>788</v>
      </c>
      <c r="D7" s="688">
        <v>200</v>
      </c>
      <c r="E7" s="486">
        <v>203</v>
      </c>
      <c r="F7" s="645">
        <f t="shared" si="1"/>
        <v>101.49999999999999</v>
      </c>
    </row>
    <row r="8" spans="1:6" ht="25.5">
      <c r="A8" s="25">
        <v>1800010</v>
      </c>
      <c r="B8" s="90" t="s">
        <v>785</v>
      </c>
      <c r="C8" s="99" t="s">
        <v>789</v>
      </c>
      <c r="D8" s="667">
        <v>115</v>
      </c>
      <c r="E8" s="538"/>
      <c r="F8" s="670"/>
    </row>
    <row r="9" spans="1:6">
      <c r="A9" s="25">
        <v>1800010</v>
      </c>
      <c r="B9" s="90"/>
      <c r="C9" s="99" t="s">
        <v>790</v>
      </c>
      <c r="D9" s="667">
        <v>1850</v>
      </c>
      <c r="E9" s="486">
        <v>1473</v>
      </c>
      <c r="F9" s="645">
        <f t="shared" si="1"/>
        <v>79.621621621621614</v>
      </c>
    </row>
    <row r="10" spans="1:6">
      <c r="A10" s="98">
        <v>1800010</v>
      </c>
      <c r="B10" s="90" t="s">
        <v>781</v>
      </c>
      <c r="C10" s="99" t="s">
        <v>782</v>
      </c>
      <c r="D10" s="667">
        <v>1650</v>
      </c>
      <c r="E10" s="486">
        <v>1330</v>
      </c>
      <c r="F10" s="645">
        <f t="shared" si="1"/>
        <v>80.606060606060609</v>
      </c>
    </row>
    <row r="11" spans="1:6">
      <c r="A11" s="25">
        <v>1200056</v>
      </c>
      <c r="B11" s="84"/>
      <c r="C11" s="91" t="s">
        <v>235</v>
      </c>
      <c r="D11" s="705">
        <v>35</v>
      </c>
      <c r="E11" s="486">
        <v>25</v>
      </c>
      <c r="F11" s="645">
        <f t="shared" si="1"/>
        <v>71.428571428571431</v>
      </c>
    </row>
    <row r="12" spans="1:6">
      <c r="A12" s="98">
        <v>1800011</v>
      </c>
      <c r="B12" s="90"/>
      <c r="C12" s="99" t="s">
        <v>791</v>
      </c>
      <c r="D12" s="705">
        <v>45</v>
      </c>
      <c r="E12" s="486">
        <v>42</v>
      </c>
      <c r="F12" s="645">
        <f t="shared" si="1"/>
        <v>93.333333333333329</v>
      </c>
    </row>
    <row r="13" spans="1:6">
      <c r="A13" s="98">
        <v>1200055</v>
      </c>
      <c r="B13" s="90"/>
      <c r="C13" s="91" t="s">
        <v>242</v>
      </c>
      <c r="D13" s="705"/>
      <c r="E13" s="486"/>
      <c r="F13" s="645" t="str">
        <f t="shared" si="1"/>
        <v/>
      </c>
    </row>
    <row r="14" spans="1:6" ht="25.5">
      <c r="A14" s="98">
        <v>2200067</v>
      </c>
      <c r="B14" s="90"/>
      <c r="C14" s="91" t="s">
        <v>792</v>
      </c>
      <c r="D14" s="705"/>
      <c r="E14" s="486"/>
      <c r="F14" s="645" t="str">
        <f t="shared" si="1"/>
        <v/>
      </c>
    </row>
    <row r="15" spans="1:6">
      <c r="A15" s="100"/>
      <c r="B15" s="101"/>
      <c r="C15" s="88" t="s">
        <v>793</v>
      </c>
      <c r="D15" s="772">
        <f t="shared" ref="D15" si="2">SUM(D16:D36)</f>
        <v>48350</v>
      </c>
      <c r="E15" s="773">
        <f>SUM(E16:E36)</f>
        <v>39289</v>
      </c>
      <c r="F15" s="686">
        <f t="shared" si="1"/>
        <v>81.259565667011373</v>
      </c>
    </row>
    <row r="16" spans="1:6">
      <c r="A16" s="111">
        <v>1800101</v>
      </c>
      <c r="B16" s="90"/>
      <c r="C16" s="99" t="s">
        <v>794</v>
      </c>
      <c r="D16" s="618">
        <v>1400</v>
      </c>
      <c r="E16" s="486">
        <v>666</v>
      </c>
      <c r="F16" s="645">
        <f t="shared" si="1"/>
        <v>47.571428571428569</v>
      </c>
    </row>
    <row r="17" spans="1:6">
      <c r="A17" s="111">
        <v>1800119</v>
      </c>
      <c r="B17" s="90"/>
      <c r="C17" s="99" t="s">
        <v>795</v>
      </c>
      <c r="D17" s="618">
        <v>4850</v>
      </c>
      <c r="E17" s="486">
        <v>4965</v>
      </c>
      <c r="F17" s="645">
        <f t="shared" si="1"/>
        <v>102.37113402061854</v>
      </c>
    </row>
    <row r="18" spans="1:6" ht="15" customHeight="1">
      <c r="A18" s="111">
        <v>1800127</v>
      </c>
      <c r="B18" s="90"/>
      <c r="C18" s="99" t="s">
        <v>796</v>
      </c>
      <c r="D18" s="618">
        <v>1800</v>
      </c>
      <c r="E18" s="486">
        <v>1060</v>
      </c>
      <c r="F18" s="645">
        <f t="shared" si="1"/>
        <v>58.888888888888893</v>
      </c>
    </row>
    <row r="19" spans="1:6">
      <c r="A19" s="111">
        <v>1800135</v>
      </c>
      <c r="B19" s="90"/>
      <c r="C19" s="99" t="s">
        <v>797</v>
      </c>
      <c r="D19" s="618"/>
      <c r="E19" s="486"/>
      <c r="F19" s="645" t="str">
        <f t="shared" si="1"/>
        <v/>
      </c>
    </row>
    <row r="20" spans="1:6">
      <c r="A20" s="111">
        <v>1800143</v>
      </c>
      <c r="B20" s="90"/>
      <c r="C20" s="99" t="s">
        <v>798</v>
      </c>
      <c r="D20" s="618">
        <v>3800</v>
      </c>
      <c r="E20" s="486">
        <v>2245</v>
      </c>
      <c r="F20" s="645">
        <f t="shared" si="1"/>
        <v>59.078947368421055</v>
      </c>
    </row>
    <row r="21" spans="1:6" ht="25.5">
      <c r="A21" s="111">
        <v>1800150</v>
      </c>
      <c r="B21" s="90"/>
      <c r="C21" s="99" t="s">
        <v>799</v>
      </c>
      <c r="D21" s="618"/>
      <c r="E21" s="486"/>
      <c r="F21" s="645" t="str">
        <f t="shared" si="1"/>
        <v/>
      </c>
    </row>
    <row r="22" spans="1:6">
      <c r="A22" s="111">
        <v>1800168</v>
      </c>
      <c r="B22" s="90"/>
      <c r="C22" s="99" t="s">
        <v>800</v>
      </c>
      <c r="D22" s="618">
        <v>2000</v>
      </c>
      <c r="E22" s="486">
        <v>2460</v>
      </c>
      <c r="F22" s="645">
        <f t="shared" si="1"/>
        <v>123</v>
      </c>
    </row>
    <row r="23" spans="1:6">
      <c r="A23" s="111" t="s">
        <v>801</v>
      </c>
      <c r="B23" s="90"/>
      <c r="C23" s="99" t="s">
        <v>802</v>
      </c>
      <c r="D23" s="618">
        <v>9000</v>
      </c>
      <c r="E23" s="486">
        <v>7411</v>
      </c>
      <c r="F23" s="645">
        <f t="shared" si="1"/>
        <v>82.344444444444449</v>
      </c>
    </row>
    <row r="24" spans="1:6">
      <c r="A24" s="111" t="s">
        <v>803</v>
      </c>
      <c r="B24" s="90"/>
      <c r="C24" s="99" t="s">
        <v>804</v>
      </c>
      <c r="D24" s="618">
        <v>600</v>
      </c>
      <c r="E24" s="486">
        <v>579</v>
      </c>
      <c r="F24" s="645">
        <f t="shared" si="1"/>
        <v>96.5</v>
      </c>
    </row>
    <row r="25" spans="1:6">
      <c r="A25" s="111">
        <v>1800176</v>
      </c>
      <c r="B25" s="90"/>
      <c r="C25" s="99" t="s">
        <v>805</v>
      </c>
      <c r="D25" s="618"/>
      <c r="E25" s="486"/>
      <c r="F25" s="645" t="str">
        <f t="shared" si="1"/>
        <v/>
      </c>
    </row>
    <row r="26" spans="1:6">
      <c r="A26" s="111" t="s">
        <v>806</v>
      </c>
      <c r="B26" s="90"/>
      <c r="C26" s="99" t="s">
        <v>807</v>
      </c>
      <c r="D26" s="618">
        <v>7800</v>
      </c>
      <c r="E26" s="486">
        <v>6957</v>
      </c>
      <c r="F26" s="645">
        <f t="shared" si="1"/>
        <v>89.192307692307693</v>
      </c>
    </row>
    <row r="27" spans="1:6">
      <c r="A27" s="98">
        <v>1800052</v>
      </c>
      <c r="B27" s="90"/>
      <c r="C27" s="99" t="s">
        <v>808</v>
      </c>
      <c r="D27" s="618"/>
      <c r="E27" s="486"/>
      <c r="F27" s="645" t="str">
        <f t="shared" si="1"/>
        <v/>
      </c>
    </row>
    <row r="28" spans="1:6" ht="25.5">
      <c r="A28" s="111" t="s">
        <v>809</v>
      </c>
      <c r="B28" s="90"/>
      <c r="C28" s="99" t="s">
        <v>810</v>
      </c>
      <c r="D28" s="618"/>
      <c r="E28" s="486"/>
      <c r="F28" s="645" t="str">
        <f t="shared" si="1"/>
        <v/>
      </c>
    </row>
    <row r="29" spans="1:6" ht="25.5">
      <c r="A29" s="111">
        <v>1800184</v>
      </c>
      <c r="B29" s="90"/>
      <c r="C29" s="99" t="s">
        <v>811</v>
      </c>
      <c r="D29" s="618"/>
      <c r="E29" s="486"/>
      <c r="F29" s="645" t="str">
        <f t="shared" si="1"/>
        <v/>
      </c>
    </row>
    <row r="30" spans="1:6" ht="12.75" customHeight="1">
      <c r="A30" s="111">
        <v>1800192</v>
      </c>
      <c r="B30" s="90"/>
      <c r="C30" s="99" t="s">
        <v>812</v>
      </c>
      <c r="D30" s="618">
        <v>5350</v>
      </c>
      <c r="E30" s="486">
        <v>2972</v>
      </c>
      <c r="F30" s="645">
        <f t="shared" si="1"/>
        <v>55.55140186915888</v>
      </c>
    </row>
    <row r="31" spans="1:6">
      <c r="A31" s="111">
        <v>1800200</v>
      </c>
      <c r="B31" s="90"/>
      <c r="C31" s="99" t="s">
        <v>813</v>
      </c>
      <c r="D31" s="618">
        <v>4800</v>
      </c>
      <c r="E31" s="486">
        <v>3474</v>
      </c>
      <c r="F31" s="645">
        <f t="shared" si="1"/>
        <v>72.375</v>
      </c>
    </row>
    <row r="32" spans="1:6">
      <c r="A32" s="111">
        <v>1800218</v>
      </c>
      <c r="B32" s="90"/>
      <c r="C32" s="99" t="s">
        <v>814</v>
      </c>
      <c r="D32" s="618"/>
      <c r="E32" s="486"/>
      <c r="F32" s="645" t="str">
        <f t="shared" si="1"/>
        <v/>
      </c>
    </row>
    <row r="33" spans="1:6">
      <c r="A33" s="111">
        <v>1800226</v>
      </c>
      <c r="B33" s="90"/>
      <c r="C33" s="99" t="s">
        <v>815</v>
      </c>
      <c r="D33" s="618"/>
      <c r="E33" s="486"/>
      <c r="F33" s="645" t="str">
        <f t="shared" si="1"/>
        <v/>
      </c>
    </row>
    <row r="34" spans="1:6">
      <c r="A34" s="111" t="s">
        <v>816</v>
      </c>
      <c r="B34" s="90"/>
      <c r="C34" s="99" t="s">
        <v>817</v>
      </c>
      <c r="D34" s="618">
        <v>5650</v>
      </c>
      <c r="E34" s="486">
        <v>5079</v>
      </c>
      <c r="F34" s="645">
        <f t="shared" si="1"/>
        <v>89.893805309734503</v>
      </c>
    </row>
    <row r="35" spans="1:6" ht="13.5" customHeight="1">
      <c r="A35" s="111">
        <v>1800093</v>
      </c>
      <c r="B35" s="90"/>
      <c r="C35" s="99" t="s">
        <v>818</v>
      </c>
      <c r="D35" s="705">
        <v>1300</v>
      </c>
      <c r="E35" s="486">
        <v>1421</v>
      </c>
      <c r="F35" s="645">
        <f t="shared" si="1"/>
        <v>109.30769230769231</v>
      </c>
    </row>
    <row r="36" spans="1:6">
      <c r="A36" s="98">
        <v>1000165</v>
      </c>
      <c r="B36" s="90"/>
      <c r="C36" s="99" t="s">
        <v>259</v>
      </c>
      <c r="D36" s="642"/>
      <c r="E36" s="486"/>
      <c r="F36" s="645" t="str">
        <f t="shared" si="1"/>
        <v/>
      </c>
    </row>
    <row r="37" spans="1:6">
      <c r="A37" s="112"/>
      <c r="B37" s="113"/>
      <c r="C37" s="114" t="s">
        <v>819</v>
      </c>
      <c r="D37" s="650">
        <v>4000</v>
      </c>
      <c r="E37" s="497"/>
      <c r="F37" s="771"/>
    </row>
    <row r="39" spans="1:6">
      <c r="A39" s="865" t="s">
        <v>820</v>
      </c>
      <c r="B39" s="866"/>
      <c r="C39" s="866"/>
      <c r="D39" s="28"/>
      <c r="E39" s="28"/>
      <c r="F39" s="28"/>
    </row>
    <row r="41" spans="1:6">
      <c r="D41" s="28"/>
      <c r="E41" s="28"/>
      <c r="F41" s="646"/>
    </row>
    <row r="42" spans="1:6">
      <c r="D42" s="28"/>
      <c r="E42" s="28"/>
      <c r="F42" s="646"/>
    </row>
  </sheetData>
  <mergeCells count="1">
    <mergeCell ref="A39:C3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0"/>
  <sheetViews>
    <sheetView workbookViewId="0">
      <selection activeCell="E51" sqref="E51"/>
    </sheetView>
  </sheetViews>
  <sheetFormatPr defaultRowHeight="11.25"/>
  <cols>
    <col min="1" max="1" width="9.5703125" style="370" customWidth="1"/>
    <col min="2" max="2" width="4.5703125" style="371" customWidth="1"/>
    <col min="3" max="3" width="9.140625" style="370"/>
    <col min="4" max="8" width="9.140625" style="22"/>
    <col min="9" max="9" width="18.42578125" style="22" customWidth="1"/>
    <col min="10" max="16384" width="9.140625" style="22"/>
  </cols>
  <sheetData>
    <row r="2" spans="1:28">
      <c r="A2" s="36"/>
      <c r="B2" s="372"/>
      <c r="C2" s="36"/>
      <c r="D2" s="37"/>
      <c r="E2" s="37"/>
      <c r="F2" s="37"/>
      <c r="G2" s="37"/>
      <c r="H2" s="37"/>
      <c r="I2" s="37"/>
    </row>
    <row r="3" spans="1:28">
      <c r="A3" s="373" t="s">
        <v>7</v>
      </c>
      <c r="B3" s="374">
        <v>1</v>
      </c>
      <c r="C3" s="375" t="s">
        <v>8</v>
      </c>
      <c r="D3" s="376"/>
      <c r="E3" s="376"/>
      <c r="F3" s="376"/>
      <c r="G3" s="376"/>
      <c r="H3" s="376"/>
      <c r="I3" s="376"/>
    </row>
    <row r="4" spans="1:28" ht="15" customHeight="1">
      <c r="A4" s="377" t="s">
        <v>7</v>
      </c>
      <c r="B4" s="378">
        <v>2</v>
      </c>
      <c r="C4" s="830" t="s">
        <v>9</v>
      </c>
      <c r="D4" s="830"/>
      <c r="E4" s="830"/>
      <c r="F4" s="830"/>
      <c r="G4" s="830"/>
      <c r="H4" s="830"/>
      <c r="I4" s="830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</row>
    <row r="5" spans="1:28" ht="15" customHeight="1">
      <c r="A5" s="377"/>
      <c r="B5" s="378"/>
      <c r="C5" s="830"/>
      <c r="D5" s="830"/>
      <c r="E5" s="830"/>
      <c r="F5" s="830"/>
      <c r="G5" s="830"/>
      <c r="H5" s="830"/>
      <c r="I5" s="83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</row>
    <row r="6" spans="1:28">
      <c r="A6" s="377" t="s">
        <v>7</v>
      </c>
      <c r="B6" s="378">
        <v>3</v>
      </c>
      <c r="C6" s="831" t="s">
        <v>10</v>
      </c>
      <c r="D6" s="831"/>
      <c r="E6" s="831"/>
      <c r="F6" s="831"/>
      <c r="G6" s="831"/>
      <c r="H6" s="831"/>
      <c r="I6" s="831"/>
    </row>
    <row r="7" spans="1:28">
      <c r="A7" s="377"/>
      <c r="B7" s="378"/>
      <c r="C7" s="831"/>
      <c r="D7" s="831"/>
      <c r="E7" s="831"/>
      <c r="F7" s="831"/>
      <c r="G7" s="831"/>
      <c r="H7" s="831"/>
      <c r="I7" s="831"/>
    </row>
    <row r="8" spans="1:28">
      <c r="A8" s="377" t="s">
        <v>7</v>
      </c>
      <c r="B8" s="378">
        <v>4</v>
      </c>
      <c r="C8" s="831" t="s">
        <v>11</v>
      </c>
      <c r="D8" s="831"/>
      <c r="E8" s="831"/>
      <c r="F8" s="831"/>
      <c r="G8" s="831"/>
      <c r="H8" s="831"/>
      <c r="I8" s="831"/>
      <c r="J8" s="391"/>
      <c r="K8" s="391"/>
      <c r="L8" s="391"/>
      <c r="M8" s="391"/>
      <c r="N8" s="391"/>
      <c r="O8" s="391"/>
    </row>
    <row r="9" spans="1:28">
      <c r="A9" s="377"/>
      <c r="B9" s="378"/>
      <c r="C9" s="831"/>
      <c r="D9" s="831"/>
      <c r="E9" s="831"/>
      <c r="F9" s="831"/>
      <c r="G9" s="831"/>
      <c r="H9" s="831"/>
      <c r="I9" s="831"/>
      <c r="J9" s="391"/>
      <c r="K9" s="391"/>
      <c r="L9" s="391"/>
      <c r="M9" s="391"/>
      <c r="N9" s="391"/>
      <c r="O9" s="391"/>
    </row>
    <row r="10" spans="1:28" ht="11.25" customHeight="1">
      <c r="A10" s="377" t="s">
        <v>7</v>
      </c>
      <c r="B10" s="378">
        <v>5</v>
      </c>
      <c r="C10" s="379" t="s">
        <v>12</v>
      </c>
      <c r="D10" s="380"/>
      <c r="E10" s="380"/>
      <c r="F10" s="380"/>
      <c r="G10" s="380" t="s">
        <v>13</v>
      </c>
      <c r="H10" s="380"/>
      <c r="I10" s="380"/>
    </row>
    <row r="11" spans="1:28">
      <c r="A11" s="377" t="s">
        <v>7</v>
      </c>
      <c r="B11" s="378">
        <v>6</v>
      </c>
      <c r="C11" s="381" t="s">
        <v>14</v>
      </c>
      <c r="D11" s="379"/>
      <c r="E11" s="379"/>
      <c r="F11" s="379"/>
      <c r="G11" s="379"/>
      <c r="H11" s="379" t="s">
        <v>13</v>
      </c>
      <c r="I11" s="382"/>
    </row>
    <row r="12" spans="1:28">
      <c r="A12" s="377" t="s">
        <v>7</v>
      </c>
      <c r="B12" s="378">
        <v>7</v>
      </c>
      <c r="C12" s="379" t="s">
        <v>15</v>
      </c>
      <c r="D12" s="382"/>
      <c r="E12" s="382"/>
      <c r="F12" s="382"/>
      <c r="G12" s="382"/>
      <c r="H12" s="382"/>
      <c r="I12" s="382"/>
    </row>
    <row r="13" spans="1:28">
      <c r="A13" s="377" t="s">
        <v>7</v>
      </c>
      <c r="B13" s="378">
        <v>8</v>
      </c>
      <c r="C13" s="378" t="s">
        <v>16</v>
      </c>
      <c r="D13" s="382"/>
      <c r="E13" s="382"/>
      <c r="F13" s="382"/>
      <c r="G13" s="382"/>
      <c r="H13" s="382"/>
      <c r="I13" s="382"/>
    </row>
    <row r="14" spans="1:28">
      <c r="A14" s="377" t="s">
        <v>7</v>
      </c>
      <c r="B14" s="383">
        <v>9</v>
      </c>
      <c r="C14" s="384" t="s">
        <v>17</v>
      </c>
      <c r="D14" s="385"/>
      <c r="E14" s="385"/>
      <c r="F14" s="385"/>
      <c r="G14" s="385"/>
      <c r="H14" s="385"/>
      <c r="I14" s="385"/>
    </row>
    <row r="15" spans="1:28">
      <c r="A15" s="377" t="s">
        <v>7</v>
      </c>
      <c r="B15" s="383">
        <v>10</v>
      </c>
      <c r="C15" s="384" t="s">
        <v>18</v>
      </c>
      <c r="D15" s="385"/>
      <c r="E15" s="385"/>
      <c r="F15" s="385"/>
      <c r="G15" s="385"/>
      <c r="H15" s="385"/>
      <c r="I15" s="385"/>
    </row>
    <row r="16" spans="1:28">
      <c r="A16" s="377" t="s">
        <v>7</v>
      </c>
      <c r="B16" s="383">
        <v>11</v>
      </c>
      <c r="C16" s="384" t="s">
        <v>19</v>
      </c>
      <c r="D16" s="385"/>
      <c r="E16" s="385"/>
      <c r="F16" s="385"/>
      <c r="G16" s="385"/>
      <c r="H16" s="385"/>
      <c r="I16" s="385"/>
    </row>
    <row r="17" spans="1:9">
      <c r="A17" s="377" t="s">
        <v>7</v>
      </c>
      <c r="B17" s="383">
        <v>12</v>
      </c>
      <c r="C17" s="384" t="s">
        <v>20</v>
      </c>
      <c r="D17" s="385"/>
      <c r="E17" s="385"/>
      <c r="F17" s="385"/>
      <c r="G17" s="385"/>
      <c r="H17" s="385"/>
      <c r="I17" s="385"/>
    </row>
    <row r="18" spans="1:9">
      <c r="A18" s="377" t="s">
        <v>7</v>
      </c>
      <c r="B18" s="383">
        <v>13</v>
      </c>
      <c r="C18" s="36" t="s">
        <v>21</v>
      </c>
      <c r="D18" s="385"/>
      <c r="E18" s="385"/>
      <c r="F18" s="385"/>
      <c r="G18" s="385"/>
      <c r="H18" s="385"/>
      <c r="I18" s="385"/>
    </row>
    <row r="19" spans="1:9">
      <c r="A19" s="377" t="s">
        <v>7</v>
      </c>
      <c r="B19" s="383">
        <v>14</v>
      </c>
      <c r="C19" s="384" t="s">
        <v>22</v>
      </c>
      <c r="D19" s="385"/>
      <c r="E19" s="385"/>
      <c r="F19" s="385"/>
      <c r="G19" s="385"/>
      <c r="H19" s="385"/>
      <c r="I19" s="385"/>
    </row>
    <row r="20" spans="1:9">
      <c r="A20" s="377" t="s">
        <v>7</v>
      </c>
      <c r="B20" s="383" t="s">
        <v>23</v>
      </c>
      <c r="C20" s="832" t="s">
        <v>24</v>
      </c>
      <c r="D20" s="832"/>
      <c r="E20" s="832"/>
      <c r="F20" s="832"/>
      <c r="G20" s="832"/>
      <c r="H20" s="832"/>
      <c r="I20" s="832"/>
    </row>
    <row r="21" spans="1:9">
      <c r="A21" s="377"/>
      <c r="B21" s="383"/>
      <c r="C21" s="832"/>
      <c r="D21" s="832"/>
      <c r="E21" s="832"/>
      <c r="F21" s="832"/>
      <c r="G21" s="832"/>
      <c r="H21" s="832"/>
      <c r="I21" s="832"/>
    </row>
    <row r="22" spans="1:9">
      <c r="A22" s="377" t="s">
        <v>7</v>
      </c>
      <c r="B22" s="383" t="s">
        <v>25</v>
      </c>
      <c r="C22" s="384" t="s">
        <v>26</v>
      </c>
      <c r="D22" s="385"/>
      <c r="E22" s="385"/>
      <c r="F22" s="385"/>
      <c r="G22" s="385"/>
      <c r="H22" s="385"/>
      <c r="I22" s="385"/>
    </row>
    <row r="23" spans="1:9">
      <c r="A23" s="377"/>
      <c r="B23" s="383"/>
      <c r="C23" s="384" t="s">
        <v>27</v>
      </c>
      <c r="D23" s="385"/>
      <c r="E23" s="385"/>
      <c r="F23" s="385"/>
      <c r="G23" s="385"/>
      <c r="H23" s="385"/>
      <c r="I23" s="385"/>
    </row>
    <row r="24" spans="1:9">
      <c r="A24" s="377" t="s">
        <v>7</v>
      </c>
      <c r="B24" s="383">
        <v>16</v>
      </c>
      <c r="C24" s="384" t="s">
        <v>28</v>
      </c>
      <c r="D24" s="385"/>
      <c r="E24" s="385"/>
      <c r="F24" s="385"/>
      <c r="G24" s="385"/>
      <c r="H24" s="385"/>
      <c r="I24" s="385"/>
    </row>
    <row r="25" spans="1:9">
      <c r="A25" s="377" t="s">
        <v>7</v>
      </c>
      <c r="B25" s="383">
        <v>17</v>
      </c>
      <c r="C25" s="384" t="s">
        <v>29</v>
      </c>
      <c r="D25" s="385"/>
      <c r="E25" s="385"/>
      <c r="F25" s="385"/>
      <c r="G25" s="385"/>
      <c r="H25" s="385"/>
      <c r="I25" s="385"/>
    </row>
    <row r="26" spans="1:9">
      <c r="A26" s="377" t="s">
        <v>7</v>
      </c>
      <c r="B26" s="383">
        <v>18</v>
      </c>
      <c r="C26" s="384" t="s">
        <v>30</v>
      </c>
      <c r="D26" s="385"/>
      <c r="E26" s="385"/>
      <c r="F26" s="385"/>
      <c r="G26" s="385"/>
      <c r="H26" s="385"/>
      <c r="I26" s="385"/>
    </row>
    <row r="27" spans="1:9">
      <c r="A27" s="377" t="s">
        <v>7</v>
      </c>
      <c r="B27" s="383">
        <v>19</v>
      </c>
      <c r="C27" s="384" t="s">
        <v>31</v>
      </c>
      <c r="D27" s="385"/>
      <c r="E27" s="385"/>
      <c r="F27" s="385"/>
      <c r="G27" s="385"/>
      <c r="H27" s="385"/>
      <c r="I27" s="385"/>
    </row>
    <row r="28" spans="1:9">
      <c r="A28" s="377" t="s">
        <v>7</v>
      </c>
      <c r="B28" s="383">
        <v>20</v>
      </c>
      <c r="C28" s="384" t="s">
        <v>32</v>
      </c>
      <c r="D28" s="385"/>
      <c r="E28" s="385"/>
      <c r="F28" s="385"/>
      <c r="G28" s="385"/>
      <c r="H28" s="385"/>
      <c r="I28" s="385"/>
    </row>
    <row r="29" spans="1:9">
      <c r="A29" s="377" t="s">
        <v>7</v>
      </c>
      <c r="B29" s="383">
        <v>21</v>
      </c>
      <c r="C29" s="384" t="s">
        <v>33</v>
      </c>
      <c r="D29" s="385"/>
      <c r="E29" s="385"/>
      <c r="F29" s="385"/>
      <c r="G29" s="385"/>
      <c r="H29" s="385"/>
      <c r="I29" s="385"/>
    </row>
    <row r="30" spans="1:9">
      <c r="A30" s="377" t="s">
        <v>7</v>
      </c>
      <c r="B30" s="383">
        <v>22</v>
      </c>
      <c r="C30" s="384" t="s">
        <v>34</v>
      </c>
      <c r="D30" s="385"/>
      <c r="E30" s="385"/>
      <c r="F30" s="385"/>
      <c r="G30" s="385"/>
      <c r="H30" s="385"/>
      <c r="I30" s="385"/>
    </row>
    <row r="31" spans="1:9">
      <c r="A31" s="377" t="s">
        <v>7</v>
      </c>
      <c r="B31" s="383">
        <v>23</v>
      </c>
      <c r="C31" s="384" t="s">
        <v>35</v>
      </c>
      <c r="D31" s="385"/>
      <c r="E31" s="385"/>
      <c r="F31" s="385"/>
      <c r="G31" s="385"/>
      <c r="H31" s="385"/>
      <c r="I31" s="385"/>
    </row>
    <row r="32" spans="1:9">
      <c r="A32" s="377" t="s">
        <v>7</v>
      </c>
      <c r="B32" s="383">
        <v>24</v>
      </c>
      <c r="C32" s="384" t="s">
        <v>36</v>
      </c>
      <c r="D32" s="385"/>
      <c r="E32" s="385"/>
      <c r="F32" s="385"/>
      <c r="G32" s="385"/>
      <c r="H32" s="385"/>
      <c r="I32" s="385"/>
    </row>
    <row r="33" spans="1:9">
      <c r="A33" s="377" t="s">
        <v>7</v>
      </c>
      <c r="B33" s="383">
        <v>25</v>
      </c>
      <c r="C33" s="384" t="s">
        <v>37</v>
      </c>
      <c r="D33" s="385"/>
      <c r="E33" s="385"/>
      <c r="F33" s="385"/>
      <c r="G33" s="385"/>
      <c r="H33" s="385"/>
      <c r="I33" s="385"/>
    </row>
    <row r="34" spans="1:9">
      <c r="A34" s="377" t="s">
        <v>7</v>
      </c>
      <c r="B34" s="383">
        <v>26</v>
      </c>
      <c r="C34" s="384" t="s">
        <v>38</v>
      </c>
      <c r="D34" s="385"/>
      <c r="E34" s="385"/>
      <c r="F34" s="385"/>
      <c r="G34" s="385"/>
      <c r="H34" s="385"/>
      <c r="I34" s="385"/>
    </row>
    <row r="35" spans="1:9">
      <c r="A35" s="377" t="s">
        <v>7</v>
      </c>
      <c r="B35" s="383">
        <v>27</v>
      </c>
      <c r="C35" s="384" t="s">
        <v>39</v>
      </c>
      <c r="D35" s="385"/>
      <c r="E35" s="385"/>
      <c r="F35" s="385"/>
      <c r="G35" s="385"/>
      <c r="H35" s="385"/>
      <c r="I35" s="385"/>
    </row>
    <row r="36" spans="1:9">
      <c r="A36" s="377" t="s">
        <v>7</v>
      </c>
      <c r="B36" s="383">
        <v>28</v>
      </c>
      <c r="C36" s="384" t="s">
        <v>40</v>
      </c>
      <c r="D36" s="385"/>
      <c r="E36" s="385"/>
      <c r="F36" s="385"/>
      <c r="G36" s="385"/>
      <c r="H36" s="385"/>
      <c r="I36" s="385"/>
    </row>
    <row r="37" spans="1:9">
      <c r="A37" s="377" t="s">
        <v>7</v>
      </c>
      <c r="B37" s="383">
        <v>29</v>
      </c>
      <c r="C37" s="384" t="s">
        <v>41</v>
      </c>
      <c r="D37" s="385"/>
      <c r="E37" s="385"/>
      <c r="F37" s="385"/>
      <c r="G37" s="385"/>
      <c r="H37" s="385"/>
      <c r="I37" s="385"/>
    </row>
    <row r="38" spans="1:9">
      <c r="A38" s="377" t="s">
        <v>42</v>
      </c>
      <c r="B38" s="383">
        <v>30</v>
      </c>
      <c r="C38" s="384" t="s">
        <v>43</v>
      </c>
      <c r="D38" s="385"/>
      <c r="E38" s="385"/>
      <c r="F38" s="385"/>
      <c r="G38" s="385"/>
      <c r="H38" s="385"/>
      <c r="I38" s="385"/>
    </row>
    <row r="39" spans="1:9">
      <c r="A39" s="377" t="s">
        <v>7</v>
      </c>
      <c r="B39" s="383">
        <v>31</v>
      </c>
      <c r="C39" s="384" t="s">
        <v>44</v>
      </c>
      <c r="D39" s="385"/>
      <c r="E39" s="385"/>
      <c r="F39" s="385"/>
      <c r="G39" s="385"/>
      <c r="H39" s="385"/>
      <c r="I39" s="385"/>
    </row>
    <row r="40" spans="1:9">
      <c r="A40" s="377" t="s">
        <v>7</v>
      </c>
      <c r="B40" s="386">
        <v>32</v>
      </c>
      <c r="C40" s="387" t="s">
        <v>45</v>
      </c>
      <c r="D40" s="388"/>
      <c r="E40" s="388"/>
      <c r="F40" s="388"/>
      <c r="G40" s="388"/>
      <c r="H40" s="388"/>
      <c r="I40" s="388"/>
    </row>
    <row r="41" spans="1:9">
      <c r="A41" s="387"/>
      <c r="B41" s="386"/>
      <c r="C41" s="387"/>
      <c r="D41" s="388"/>
      <c r="E41" s="388"/>
      <c r="F41" s="388"/>
      <c r="G41" s="388"/>
      <c r="H41" s="388"/>
      <c r="I41" s="388"/>
    </row>
    <row r="42" spans="1:9">
      <c r="A42" s="387"/>
      <c r="B42" s="386"/>
      <c r="C42" s="387"/>
      <c r="D42" s="388"/>
      <c r="E42" s="388"/>
      <c r="F42" s="388"/>
      <c r="G42" s="388"/>
      <c r="H42" s="388"/>
      <c r="I42" s="388"/>
    </row>
    <row r="43" spans="1:9">
      <c r="A43" s="387"/>
      <c r="B43" s="386"/>
      <c r="C43" s="387"/>
      <c r="D43" s="388"/>
      <c r="E43" s="388"/>
      <c r="F43" s="388"/>
      <c r="G43" s="388"/>
      <c r="H43" s="388"/>
      <c r="I43" s="388"/>
    </row>
    <row r="44" spans="1:9">
      <c r="A44" s="387"/>
      <c r="B44" s="386"/>
      <c r="C44" s="387"/>
      <c r="D44" s="388"/>
      <c r="E44" s="388"/>
      <c r="F44" s="388"/>
      <c r="G44" s="388"/>
      <c r="H44" s="388"/>
      <c r="I44" s="388"/>
    </row>
    <row r="45" spans="1:9">
      <c r="A45" s="387"/>
      <c r="B45" s="386"/>
      <c r="C45" s="387"/>
      <c r="D45" s="388"/>
      <c r="E45" s="388"/>
      <c r="F45" s="388"/>
      <c r="G45" s="388"/>
      <c r="H45" s="388"/>
      <c r="I45" s="388"/>
    </row>
    <row r="46" spans="1:9">
      <c r="A46" s="387"/>
      <c r="B46" s="386"/>
      <c r="C46" s="387"/>
      <c r="D46" s="388"/>
      <c r="E46" s="388"/>
      <c r="F46" s="388"/>
      <c r="G46" s="388"/>
      <c r="H46" s="388"/>
      <c r="I46" s="388"/>
    </row>
    <row r="47" spans="1:9">
      <c r="A47" s="387"/>
      <c r="B47" s="386"/>
      <c r="C47" s="387"/>
      <c r="D47" s="388"/>
      <c r="E47" s="388"/>
      <c r="F47" s="388"/>
      <c r="G47" s="388"/>
      <c r="H47" s="388"/>
      <c r="I47" s="388"/>
    </row>
    <row r="48" spans="1:9">
      <c r="A48" s="387"/>
      <c r="B48" s="386"/>
      <c r="C48" s="387"/>
      <c r="D48" s="388"/>
      <c r="E48" s="388"/>
      <c r="F48" s="388"/>
      <c r="G48" s="388"/>
      <c r="H48" s="388"/>
      <c r="I48" s="388"/>
    </row>
    <row r="49" spans="1:9">
      <c r="A49" s="387"/>
      <c r="B49" s="386"/>
      <c r="C49" s="387"/>
      <c r="D49" s="388"/>
      <c r="E49" s="388"/>
      <c r="F49" s="388"/>
      <c r="G49" s="388"/>
      <c r="H49" s="388"/>
      <c r="I49" s="388"/>
    </row>
    <row r="50" spans="1:9">
      <c r="A50" s="387"/>
      <c r="B50" s="386"/>
      <c r="C50" s="387"/>
      <c r="D50" s="388"/>
      <c r="E50" s="388"/>
      <c r="F50" s="388"/>
      <c r="G50" s="388"/>
      <c r="H50" s="388"/>
      <c r="I50" s="388"/>
    </row>
    <row r="51" spans="1:9">
      <c r="A51" s="387"/>
      <c r="B51" s="386"/>
      <c r="C51" s="387"/>
      <c r="D51" s="388"/>
      <c r="E51" s="388"/>
      <c r="F51" s="388"/>
      <c r="G51" s="388"/>
      <c r="H51" s="388"/>
      <c r="I51" s="388"/>
    </row>
    <row r="52" spans="1:9">
      <c r="A52" s="387"/>
      <c r="B52" s="386"/>
      <c r="C52" s="387"/>
      <c r="D52" s="388"/>
      <c r="E52" s="388"/>
      <c r="F52" s="388"/>
      <c r="G52" s="388"/>
      <c r="H52" s="388"/>
      <c r="I52" s="388"/>
    </row>
    <row r="53" spans="1:9">
      <c r="A53" s="387"/>
      <c r="B53" s="386"/>
      <c r="C53" s="387"/>
      <c r="D53" s="388"/>
      <c r="E53" s="388"/>
      <c r="F53" s="388"/>
      <c r="G53" s="388"/>
      <c r="H53" s="388"/>
      <c r="I53" s="388"/>
    </row>
    <row r="54" spans="1:9">
      <c r="A54" s="387"/>
      <c r="B54" s="386"/>
      <c r="C54" s="387"/>
      <c r="D54" s="388"/>
      <c r="E54" s="388"/>
      <c r="F54" s="388"/>
      <c r="G54" s="388"/>
      <c r="H54" s="388"/>
      <c r="I54" s="388"/>
    </row>
    <row r="55" spans="1:9">
      <c r="A55" s="387"/>
      <c r="B55" s="386"/>
      <c r="C55" s="387"/>
      <c r="D55" s="388"/>
      <c r="E55" s="388"/>
      <c r="F55" s="388"/>
      <c r="G55" s="388"/>
      <c r="H55" s="388"/>
      <c r="I55" s="388"/>
    </row>
    <row r="56" spans="1:9">
      <c r="A56" s="387"/>
      <c r="B56" s="386"/>
      <c r="C56" s="387"/>
      <c r="D56" s="388"/>
      <c r="E56" s="388"/>
      <c r="F56" s="388"/>
      <c r="G56" s="388"/>
      <c r="H56" s="388"/>
      <c r="I56" s="388"/>
    </row>
    <row r="57" spans="1:9">
      <c r="A57" s="387"/>
      <c r="B57" s="386"/>
      <c r="C57" s="387"/>
      <c r="D57" s="388"/>
      <c r="E57" s="388"/>
      <c r="F57" s="388"/>
      <c r="G57" s="388"/>
      <c r="H57" s="388"/>
      <c r="I57" s="388"/>
    </row>
    <row r="58" spans="1:9">
      <c r="A58" s="387"/>
      <c r="B58" s="386"/>
      <c r="C58" s="387"/>
      <c r="D58" s="388"/>
      <c r="E58" s="388"/>
      <c r="F58" s="388"/>
      <c r="G58" s="388"/>
      <c r="H58" s="388"/>
      <c r="I58" s="388"/>
    </row>
    <row r="59" spans="1:9">
      <c r="A59" s="387"/>
      <c r="B59" s="386"/>
      <c r="C59" s="387"/>
      <c r="D59" s="388"/>
      <c r="E59" s="388"/>
      <c r="F59" s="388"/>
      <c r="G59" s="388"/>
      <c r="H59" s="388"/>
      <c r="I59" s="388"/>
    </row>
    <row r="60" spans="1:9">
      <c r="A60" s="387"/>
      <c r="B60" s="386"/>
      <c r="C60" s="387"/>
      <c r="D60" s="388"/>
      <c r="E60" s="388"/>
      <c r="F60" s="388"/>
      <c r="G60" s="388"/>
      <c r="H60" s="388"/>
      <c r="I60" s="388"/>
    </row>
    <row r="61" spans="1:9">
      <c r="A61" s="387"/>
      <c r="B61" s="386"/>
      <c r="C61" s="387"/>
      <c r="D61" s="388"/>
      <c r="E61" s="388"/>
      <c r="F61" s="388"/>
      <c r="G61" s="388"/>
      <c r="H61" s="388"/>
      <c r="I61" s="388"/>
    </row>
    <row r="62" spans="1:9">
      <c r="A62" s="387"/>
      <c r="B62" s="386"/>
      <c r="C62" s="387"/>
      <c r="D62" s="388"/>
      <c r="E62" s="388"/>
      <c r="F62" s="388"/>
      <c r="G62" s="388"/>
      <c r="H62" s="388"/>
      <c r="I62" s="388"/>
    </row>
    <row r="63" spans="1:9">
      <c r="A63" s="387"/>
      <c r="B63" s="386"/>
      <c r="C63" s="387"/>
      <c r="D63" s="388"/>
      <c r="E63" s="388"/>
      <c r="F63" s="388"/>
      <c r="G63" s="388"/>
      <c r="H63" s="388"/>
      <c r="I63" s="388"/>
    </row>
    <row r="64" spans="1:9">
      <c r="A64" s="387"/>
      <c r="B64" s="386"/>
      <c r="C64" s="387"/>
      <c r="D64" s="388"/>
      <c r="E64" s="388"/>
      <c r="F64" s="388"/>
      <c r="G64" s="388"/>
      <c r="H64" s="388"/>
      <c r="I64" s="388"/>
    </row>
    <row r="65" spans="1:9">
      <c r="A65" s="387"/>
      <c r="B65" s="386"/>
      <c r="C65" s="387"/>
      <c r="D65" s="388"/>
      <c r="E65" s="388"/>
      <c r="F65" s="388"/>
      <c r="G65" s="388"/>
      <c r="H65" s="388"/>
      <c r="I65" s="388"/>
    </row>
    <row r="66" spans="1:9">
      <c r="A66" s="387"/>
      <c r="B66" s="386"/>
      <c r="C66" s="387"/>
      <c r="D66" s="388"/>
      <c r="E66" s="388"/>
      <c r="F66" s="388"/>
      <c r="G66" s="388"/>
      <c r="H66" s="388"/>
      <c r="I66" s="388"/>
    </row>
    <row r="67" spans="1:9">
      <c r="A67" s="387"/>
      <c r="B67" s="386"/>
      <c r="C67" s="387"/>
      <c r="D67" s="388"/>
      <c r="E67" s="388"/>
      <c r="F67" s="388"/>
      <c r="G67" s="388"/>
      <c r="H67" s="388"/>
      <c r="I67" s="388"/>
    </row>
    <row r="68" spans="1:9">
      <c r="A68" s="387"/>
      <c r="B68" s="386"/>
      <c r="C68" s="387"/>
      <c r="D68" s="388"/>
      <c r="E68" s="388"/>
      <c r="F68" s="388"/>
      <c r="G68" s="388"/>
      <c r="H68" s="388"/>
      <c r="I68" s="388"/>
    </row>
    <row r="69" spans="1:9">
      <c r="A69" s="387"/>
      <c r="B69" s="386"/>
      <c r="C69" s="387"/>
      <c r="D69" s="388"/>
      <c r="E69" s="388"/>
      <c r="F69" s="388"/>
      <c r="G69" s="388"/>
      <c r="H69" s="388"/>
      <c r="I69" s="388"/>
    </row>
    <row r="70" spans="1:9">
      <c r="A70" s="387"/>
      <c r="B70" s="386"/>
      <c r="C70" s="387"/>
      <c r="D70" s="388"/>
      <c r="E70" s="388"/>
      <c r="F70" s="388"/>
      <c r="G70" s="388"/>
      <c r="H70" s="388"/>
      <c r="I70" s="388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39"/>
  <sheetViews>
    <sheetView tabSelected="1" topLeftCell="A37" zoomScale="90" zoomScaleNormal="90" workbookViewId="0">
      <selection activeCell="I6" sqref="I6"/>
    </sheetView>
  </sheetViews>
  <sheetFormatPr defaultColWidth="9" defaultRowHeight="12.75"/>
  <cols>
    <col min="1" max="1" width="11.85546875" style="549" customWidth="1"/>
    <col min="2" max="2" width="41" style="549" customWidth="1"/>
    <col min="3" max="3" width="20.85546875" style="825" customWidth="1"/>
    <col min="4" max="4" width="20.5703125" style="825" customWidth="1"/>
    <col min="5" max="5" width="20.7109375" style="825" customWidth="1"/>
    <col min="6" max="16384" width="9" style="13"/>
  </cols>
  <sheetData>
    <row r="1" spans="1:7">
      <c r="A1" s="867" t="s">
        <v>40</v>
      </c>
      <c r="B1" s="867"/>
      <c r="C1" s="674"/>
      <c r="D1" s="570"/>
      <c r="E1" s="674"/>
    </row>
    <row r="2" spans="1:7">
      <c r="A2" s="13"/>
      <c r="B2" s="13"/>
      <c r="C2" s="482" t="s">
        <v>1621</v>
      </c>
      <c r="D2" s="674"/>
      <c r="E2" s="674"/>
    </row>
    <row r="3" spans="1:7" ht="40.5" customHeight="1">
      <c r="A3" s="553" t="s">
        <v>821</v>
      </c>
      <c r="B3" s="553" t="s">
        <v>219</v>
      </c>
      <c r="C3" s="675" t="s">
        <v>221</v>
      </c>
      <c r="D3" s="676" t="s">
        <v>1693</v>
      </c>
      <c r="E3" s="677" t="s">
        <v>1694</v>
      </c>
    </row>
    <row r="4" spans="1:7">
      <c r="A4" s="554"/>
      <c r="B4" s="555" t="s">
        <v>822</v>
      </c>
      <c r="C4" s="569"/>
      <c r="D4" s="569"/>
      <c r="E4" s="569"/>
    </row>
    <row r="5" spans="1:7" ht="33" customHeight="1">
      <c r="A5" s="556"/>
      <c r="B5" s="557" t="s">
        <v>1625</v>
      </c>
      <c r="C5" s="774">
        <f>C6+C7+C8</f>
        <v>1275</v>
      </c>
      <c r="D5" s="775">
        <f t="shared" ref="D5" si="0">SUM(D6:D11)</f>
        <v>840</v>
      </c>
      <c r="E5" s="776">
        <f t="shared" ref="E5:E68" si="1">IFERROR(D5/C5*100,"")</f>
        <v>65.882352941176464</v>
      </c>
    </row>
    <row r="6" spans="1:7" ht="25.5">
      <c r="A6" s="558" t="s">
        <v>1404</v>
      </c>
      <c r="B6" s="559" t="s">
        <v>1622</v>
      </c>
      <c r="C6" s="777">
        <v>70</v>
      </c>
      <c r="D6" s="778">
        <v>13</v>
      </c>
      <c r="E6" s="779">
        <f t="shared" si="1"/>
        <v>18.571428571428573</v>
      </c>
      <c r="G6" s="821"/>
    </row>
    <row r="7" spans="1:7" ht="38.25">
      <c r="A7" s="560" t="s">
        <v>1403</v>
      </c>
      <c r="B7" s="559" t="s">
        <v>1623</v>
      </c>
      <c r="C7" s="780">
        <v>250</v>
      </c>
      <c r="D7" s="781">
        <v>170</v>
      </c>
      <c r="E7" s="782">
        <f t="shared" si="1"/>
        <v>68</v>
      </c>
    </row>
    <row r="8" spans="1:7" ht="51">
      <c r="A8" s="560" t="s">
        <v>1399</v>
      </c>
      <c r="B8" s="559" t="s">
        <v>1624</v>
      </c>
      <c r="C8" s="780">
        <v>955</v>
      </c>
      <c r="D8" s="781">
        <v>657</v>
      </c>
      <c r="E8" s="782">
        <f t="shared" si="1"/>
        <v>68.795811518324612</v>
      </c>
    </row>
    <row r="9" spans="1:7" ht="25.5">
      <c r="A9" s="561">
        <v>2400060</v>
      </c>
      <c r="B9" s="562" t="s">
        <v>1628</v>
      </c>
      <c r="C9" s="780"/>
      <c r="D9" s="781"/>
      <c r="E9" s="782" t="str">
        <f t="shared" si="1"/>
        <v/>
      </c>
    </row>
    <row r="10" spans="1:7" ht="25.5">
      <c r="A10" s="561">
        <v>2400061</v>
      </c>
      <c r="B10" s="562" t="s">
        <v>1629</v>
      </c>
      <c r="C10" s="780"/>
      <c r="D10" s="781"/>
      <c r="E10" s="782" t="str">
        <f t="shared" si="1"/>
        <v/>
      </c>
    </row>
    <row r="11" spans="1:7" ht="25.5">
      <c r="A11" s="561">
        <v>2400062</v>
      </c>
      <c r="B11" s="562" t="s">
        <v>879</v>
      </c>
      <c r="C11" s="780"/>
      <c r="D11" s="781"/>
      <c r="E11" s="782" t="str">
        <f t="shared" si="1"/>
        <v/>
      </c>
    </row>
    <row r="12" spans="1:7">
      <c r="A12" s="556"/>
      <c r="B12" s="557" t="s">
        <v>1405</v>
      </c>
      <c r="C12" s="783">
        <f t="shared" ref="C12" si="2">SUM(C13)</f>
        <v>850</v>
      </c>
      <c r="D12" s="784">
        <f t="shared" ref="D12" si="3">D13</f>
        <v>572</v>
      </c>
      <c r="E12" s="785">
        <f t="shared" si="1"/>
        <v>67.294117647058826</v>
      </c>
    </row>
    <row r="13" spans="1:7">
      <c r="A13" s="560" t="s">
        <v>1406</v>
      </c>
      <c r="B13" s="562" t="s">
        <v>823</v>
      </c>
      <c r="C13" s="780">
        <v>850</v>
      </c>
      <c r="D13" s="781">
        <v>572</v>
      </c>
      <c r="E13" s="782">
        <f t="shared" si="1"/>
        <v>67.294117647058826</v>
      </c>
    </row>
    <row r="14" spans="1:7">
      <c r="A14" s="556"/>
      <c r="B14" s="557" t="s">
        <v>1407</v>
      </c>
      <c r="C14" s="786">
        <v>500</v>
      </c>
      <c r="D14" s="787">
        <f t="shared" ref="D14" si="4">SUM(D15:D16)</f>
        <v>281</v>
      </c>
      <c r="E14" s="788">
        <f t="shared" si="1"/>
        <v>56.2</v>
      </c>
    </row>
    <row r="15" spans="1:7" ht="25.5">
      <c r="A15" s="560" t="s">
        <v>1408</v>
      </c>
      <c r="B15" s="559" t="s">
        <v>1409</v>
      </c>
      <c r="C15" s="780">
        <v>500</v>
      </c>
      <c r="D15" s="781">
        <v>281</v>
      </c>
      <c r="E15" s="782">
        <f t="shared" si="1"/>
        <v>56.2</v>
      </c>
    </row>
    <row r="16" spans="1:7" ht="38.25">
      <c r="A16" s="560" t="s">
        <v>1410</v>
      </c>
      <c r="B16" s="561" t="s">
        <v>1411</v>
      </c>
      <c r="C16" s="777"/>
      <c r="D16" s="778"/>
      <c r="E16" s="779" t="str">
        <f t="shared" si="1"/>
        <v/>
      </c>
    </row>
    <row r="17" spans="1:5">
      <c r="A17" s="556"/>
      <c r="B17" s="557" t="s">
        <v>1412</v>
      </c>
      <c r="C17" s="783">
        <f t="shared" ref="C17" si="5">SUM(C18)</f>
        <v>65</v>
      </c>
      <c r="D17" s="784">
        <f t="shared" ref="D17" si="6">D18</f>
        <v>29</v>
      </c>
      <c r="E17" s="785">
        <f t="shared" si="1"/>
        <v>44.61538461538462</v>
      </c>
    </row>
    <row r="18" spans="1:5">
      <c r="A18" s="560" t="s">
        <v>1413</v>
      </c>
      <c r="B18" s="562" t="s">
        <v>1414</v>
      </c>
      <c r="C18" s="780">
        <v>65</v>
      </c>
      <c r="D18" s="781">
        <v>29</v>
      </c>
      <c r="E18" s="782">
        <f t="shared" si="1"/>
        <v>44.61538461538462</v>
      </c>
    </row>
    <row r="19" spans="1:5">
      <c r="A19" s="556"/>
      <c r="B19" s="563" t="s">
        <v>458</v>
      </c>
      <c r="C19" s="783">
        <f>SUM(C20+C21+C22+C23+C26)</f>
        <v>845</v>
      </c>
      <c r="D19" s="784">
        <f t="shared" ref="D19" si="7">SUM(D20:D26)</f>
        <v>621</v>
      </c>
      <c r="E19" s="785">
        <f t="shared" si="1"/>
        <v>73.491124260355036</v>
      </c>
    </row>
    <row r="20" spans="1:5" ht="25.5">
      <c r="A20" s="558" t="s">
        <v>1417</v>
      </c>
      <c r="B20" s="559" t="s">
        <v>1418</v>
      </c>
      <c r="C20" s="780">
        <v>420</v>
      </c>
      <c r="D20" s="781">
        <v>189</v>
      </c>
      <c r="E20" s="782">
        <f t="shared" si="1"/>
        <v>45</v>
      </c>
    </row>
    <row r="21" spans="1:5" ht="38.25">
      <c r="A21" s="558" t="s">
        <v>1419</v>
      </c>
      <c r="B21" s="559" t="s">
        <v>1420</v>
      </c>
      <c r="C21" s="789">
        <v>340</v>
      </c>
      <c r="D21" s="790">
        <v>404</v>
      </c>
      <c r="E21" s="791">
        <f t="shared" si="1"/>
        <v>118.82352941176471</v>
      </c>
    </row>
    <row r="22" spans="1:5">
      <c r="A22" s="558" t="s">
        <v>1421</v>
      </c>
      <c r="B22" s="559" t="s">
        <v>1422</v>
      </c>
      <c r="C22" s="792">
        <v>70</v>
      </c>
      <c r="D22" s="790">
        <v>28</v>
      </c>
      <c r="E22" s="791">
        <f t="shared" si="1"/>
        <v>40</v>
      </c>
    </row>
    <row r="23" spans="1:5">
      <c r="A23" s="558" t="s">
        <v>1423</v>
      </c>
      <c r="B23" s="559" t="s">
        <v>1424</v>
      </c>
      <c r="C23" s="789">
        <v>10</v>
      </c>
      <c r="D23" s="790"/>
      <c r="E23" s="791"/>
    </row>
    <row r="24" spans="1:5">
      <c r="A24" s="558" t="s">
        <v>1425</v>
      </c>
      <c r="B24" s="559" t="s">
        <v>1426</v>
      </c>
      <c r="C24" s="789"/>
      <c r="D24" s="790"/>
      <c r="E24" s="791" t="str">
        <f t="shared" si="1"/>
        <v/>
      </c>
    </row>
    <row r="25" spans="1:5" ht="39" customHeight="1">
      <c r="A25" s="564" t="s">
        <v>1656</v>
      </c>
      <c r="B25" s="562" t="s">
        <v>1657</v>
      </c>
      <c r="C25" s="793"/>
      <c r="D25" s="794"/>
      <c r="E25" s="822" t="str">
        <f t="shared" si="1"/>
        <v/>
      </c>
    </row>
    <row r="26" spans="1:5">
      <c r="A26" s="558" t="s">
        <v>1427</v>
      </c>
      <c r="B26" s="559" t="s">
        <v>1428</v>
      </c>
      <c r="C26" s="789">
        <v>5</v>
      </c>
      <c r="D26" s="795"/>
      <c r="E26" s="791"/>
    </row>
    <row r="27" spans="1:5">
      <c r="A27" s="572"/>
      <c r="B27" s="573" t="s">
        <v>824</v>
      </c>
      <c r="C27" s="796"/>
      <c r="D27" s="797">
        <f>SUM(D28:D32)</f>
        <v>1</v>
      </c>
      <c r="E27" s="798" t="str">
        <f t="shared" si="1"/>
        <v/>
      </c>
    </row>
    <row r="28" spans="1:5">
      <c r="A28" s="564"/>
      <c r="B28" s="562" t="s">
        <v>1429</v>
      </c>
      <c r="C28" s="789"/>
      <c r="D28" s="799"/>
      <c r="E28" s="791" t="str">
        <f t="shared" si="1"/>
        <v/>
      </c>
    </row>
    <row r="29" spans="1:5">
      <c r="A29" s="560" t="s">
        <v>1399</v>
      </c>
      <c r="B29" s="559" t="s">
        <v>1400</v>
      </c>
      <c r="C29" s="800"/>
      <c r="D29" s="795"/>
      <c r="E29" s="801" t="str">
        <f t="shared" si="1"/>
        <v/>
      </c>
    </row>
    <row r="30" spans="1:5">
      <c r="A30" s="560" t="s">
        <v>1401</v>
      </c>
      <c r="B30" s="559" t="s">
        <v>1402</v>
      </c>
      <c r="C30" s="777"/>
      <c r="D30" s="795">
        <v>1</v>
      </c>
      <c r="E30" s="779" t="str">
        <f t="shared" si="1"/>
        <v/>
      </c>
    </row>
    <row r="31" spans="1:5">
      <c r="A31" s="560" t="s">
        <v>1430</v>
      </c>
      <c r="B31" s="559" t="s">
        <v>1431</v>
      </c>
      <c r="C31" s="780"/>
      <c r="D31" s="795"/>
      <c r="E31" s="782" t="str">
        <f t="shared" si="1"/>
        <v/>
      </c>
    </row>
    <row r="32" spans="1:5">
      <c r="A32" s="576" t="s">
        <v>1432</v>
      </c>
      <c r="B32" s="559" t="s">
        <v>1433</v>
      </c>
      <c r="C32" s="780"/>
      <c r="D32" s="795"/>
      <c r="E32" s="782" t="str">
        <f t="shared" si="1"/>
        <v/>
      </c>
    </row>
    <row r="33" spans="1:5">
      <c r="A33" s="574"/>
      <c r="B33" s="575" t="s">
        <v>1434</v>
      </c>
      <c r="C33" s="802"/>
      <c r="D33" s="803"/>
      <c r="E33" s="804" t="str">
        <f t="shared" si="1"/>
        <v/>
      </c>
    </row>
    <row r="34" spans="1:5">
      <c r="A34" s="565">
        <v>1200055</v>
      </c>
      <c r="B34" s="566" t="s">
        <v>242</v>
      </c>
      <c r="C34" s="777"/>
      <c r="D34" s="805"/>
      <c r="E34" s="779" t="str">
        <f t="shared" si="1"/>
        <v/>
      </c>
    </row>
    <row r="35" spans="1:5" ht="38.25">
      <c r="A35" s="577"/>
      <c r="B35" s="578" t="s">
        <v>1435</v>
      </c>
      <c r="C35" s="806">
        <f>SUM(C36:C65)</f>
        <v>1005</v>
      </c>
      <c r="D35" s="807">
        <f t="shared" ref="D35" si="8">SUM(D36:D65)</f>
        <v>689</v>
      </c>
      <c r="E35" s="808">
        <f t="shared" si="1"/>
        <v>68.557213930348254</v>
      </c>
    </row>
    <row r="36" spans="1:5">
      <c r="A36" s="560" t="s">
        <v>1415</v>
      </c>
      <c r="B36" s="562" t="s">
        <v>1416</v>
      </c>
      <c r="C36" s="777">
        <v>15</v>
      </c>
      <c r="D36" s="778">
        <v>1</v>
      </c>
      <c r="E36" s="779">
        <f t="shared" si="1"/>
        <v>6.666666666666667</v>
      </c>
    </row>
    <row r="37" spans="1:5">
      <c r="A37" s="560" t="s">
        <v>1436</v>
      </c>
      <c r="B37" s="559" t="s">
        <v>1437</v>
      </c>
      <c r="C37" s="780">
        <v>150</v>
      </c>
      <c r="D37" s="781">
        <v>57</v>
      </c>
      <c r="E37" s="782">
        <f t="shared" si="1"/>
        <v>38</v>
      </c>
    </row>
    <row r="38" spans="1:5">
      <c r="A38" s="560" t="s">
        <v>1438</v>
      </c>
      <c r="B38" s="559" t="s">
        <v>1439</v>
      </c>
      <c r="C38" s="780">
        <v>10</v>
      </c>
      <c r="D38" s="781"/>
      <c r="E38" s="782"/>
    </row>
    <row r="39" spans="1:5" ht="25.5">
      <c r="A39" s="560" t="s">
        <v>1440</v>
      </c>
      <c r="B39" s="559" t="s">
        <v>1441</v>
      </c>
      <c r="C39" s="780">
        <v>15</v>
      </c>
      <c r="D39" s="781"/>
      <c r="E39" s="782"/>
    </row>
    <row r="40" spans="1:5">
      <c r="A40" s="560" t="s">
        <v>1442</v>
      </c>
      <c r="B40" s="559" t="s">
        <v>1443</v>
      </c>
      <c r="C40" s="780">
        <v>10</v>
      </c>
      <c r="D40" s="781">
        <v>2</v>
      </c>
      <c r="E40" s="782">
        <f t="shared" si="1"/>
        <v>20</v>
      </c>
    </row>
    <row r="41" spans="1:5" ht="25.5">
      <c r="A41" s="560" t="s">
        <v>1444</v>
      </c>
      <c r="B41" s="559" t="s">
        <v>1445</v>
      </c>
      <c r="C41" s="780">
        <v>15</v>
      </c>
      <c r="D41" s="781">
        <v>7</v>
      </c>
      <c r="E41" s="782">
        <f t="shared" si="1"/>
        <v>46.666666666666664</v>
      </c>
    </row>
    <row r="42" spans="1:5">
      <c r="A42" s="560" t="s">
        <v>1446</v>
      </c>
      <c r="B42" s="559" t="s">
        <v>1447</v>
      </c>
      <c r="C42" s="780">
        <v>3</v>
      </c>
      <c r="D42" s="781">
        <v>2</v>
      </c>
      <c r="E42" s="782">
        <f t="shared" si="1"/>
        <v>66.666666666666657</v>
      </c>
    </row>
    <row r="43" spans="1:5" ht="25.5">
      <c r="A43" s="560" t="s">
        <v>1448</v>
      </c>
      <c r="B43" s="559" t="s">
        <v>1449</v>
      </c>
      <c r="C43" s="780">
        <v>5</v>
      </c>
      <c r="D43" s="781">
        <v>1</v>
      </c>
      <c r="E43" s="782">
        <f t="shared" si="1"/>
        <v>20</v>
      </c>
    </row>
    <row r="44" spans="1:5">
      <c r="A44" s="560" t="s">
        <v>1450</v>
      </c>
      <c r="B44" s="559" t="s">
        <v>1451</v>
      </c>
      <c r="C44" s="780">
        <v>5</v>
      </c>
      <c r="D44" s="781"/>
      <c r="E44" s="782"/>
    </row>
    <row r="45" spans="1:5">
      <c r="A45" s="560" t="s">
        <v>1452</v>
      </c>
      <c r="B45" s="559" t="s">
        <v>1619</v>
      </c>
      <c r="C45" s="780"/>
      <c r="D45" s="781"/>
      <c r="E45" s="782" t="str">
        <f t="shared" si="1"/>
        <v/>
      </c>
    </row>
    <row r="46" spans="1:5">
      <c r="A46" s="560" t="s">
        <v>1453</v>
      </c>
      <c r="B46" s="559" t="s">
        <v>1620</v>
      </c>
      <c r="C46" s="780"/>
      <c r="D46" s="781"/>
      <c r="E46" s="782" t="str">
        <f t="shared" si="1"/>
        <v/>
      </c>
    </row>
    <row r="47" spans="1:5">
      <c r="A47" s="560" t="s">
        <v>1454</v>
      </c>
      <c r="B47" s="559" t="s">
        <v>1455</v>
      </c>
      <c r="C47" s="780"/>
      <c r="D47" s="781"/>
      <c r="E47" s="782" t="str">
        <f t="shared" si="1"/>
        <v/>
      </c>
    </row>
    <row r="48" spans="1:5">
      <c r="A48" s="560" t="s">
        <v>1456</v>
      </c>
      <c r="B48" s="559" t="s">
        <v>1457</v>
      </c>
      <c r="C48" s="780">
        <v>20</v>
      </c>
      <c r="D48" s="781">
        <v>10</v>
      </c>
      <c r="E48" s="782">
        <f t="shared" si="1"/>
        <v>50</v>
      </c>
    </row>
    <row r="49" spans="1:5" ht="25.5">
      <c r="A49" s="560" t="s">
        <v>1458</v>
      </c>
      <c r="B49" s="559" t="s">
        <v>1459</v>
      </c>
      <c r="C49" s="809">
        <v>90</v>
      </c>
      <c r="D49" s="781">
        <v>67</v>
      </c>
      <c r="E49" s="782">
        <f t="shared" si="1"/>
        <v>74.444444444444443</v>
      </c>
    </row>
    <row r="50" spans="1:5" ht="25.5">
      <c r="A50" s="560" t="s">
        <v>1460</v>
      </c>
      <c r="B50" s="559" t="s">
        <v>1461</v>
      </c>
      <c r="C50" s="809"/>
      <c r="D50" s="781">
        <v>42</v>
      </c>
      <c r="E50" s="782" t="str">
        <f t="shared" si="1"/>
        <v/>
      </c>
    </row>
    <row r="51" spans="1:5">
      <c r="A51" s="560" t="s">
        <v>1462</v>
      </c>
      <c r="B51" s="559" t="s">
        <v>1463</v>
      </c>
      <c r="C51" s="809">
        <v>60</v>
      </c>
      <c r="D51" s="781">
        <v>33</v>
      </c>
      <c r="E51" s="782">
        <f t="shared" si="1"/>
        <v>55.000000000000007</v>
      </c>
    </row>
    <row r="52" spans="1:5" ht="25.5">
      <c r="A52" s="560" t="s">
        <v>1464</v>
      </c>
      <c r="B52" s="559" t="s">
        <v>1465</v>
      </c>
      <c r="C52" s="809">
        <v>60</v>
      </c>
      <c r="D52" s="781">
        <v>105</v>
      </c>
      <c r="E52" s="782">
        <f t="shared" si="1"/>
        <v>175</v>
      </c>
    </row>
    <row r="53" spans="1:5">
      <c r="A53" s="560" t="s">
        <v>1466</v>
      </c>
      <c r="B53" s="559" t="s">
        <v>1467</v>
      </c>
      <c r="C53" s="809">
        <v>150</v>
      </c>
      <c r="D53" s="781"/>
      <c r="E53" s="782"/>
    </row>
    <row r="54" spans="1:5" ht="25.5">
      <c r="A54" s="560" t="s">
        <v>1468</v>
      </c>
      <c r="B54" s="559" t="s">
        <v>1469</v>
      </c>
      <c r="C54" s="809">
        <v>200</v>
      </c>
      <c r="D54" s="781">
        <v>253</v>
      </c>
      <c r="E54" s="782">
        <f t="shared" si="1"/>
        <v>126.49999999999999</v>
      </c>
    </row>
    <row r="55" spans="1:5" ht="25.5">
      <c r="A55" s="560" t="s">
        <v>1470</v>
      </c>
      <c r="B55" s="559" t="s">
        <v>1471</v>
      </c>
      <c r="C55" s="809">
        <v>10</v>
      </c>
      <c r="D55" s="781"/>
      <c r="E55" s="782"/>
    </row>
    <row r="56" spans="1:5" ht="25.5">
      <c r="A56" s="560" t="s">
        <v>1472</v>
      </c>
      <c r="B56" s="559" t="s">
        <v>1473</v>
      </c>
      <c r="C56" s="780">
        <v>50</v>
      </c>
      <c r="D56" s="781">
        <v>51</v>
      </c>
      <c r="E56" s="782">
        <f t="shared" si="1"/>
        <v>102</v>
      </c>
    </row>
    <row r="57" spans="1:5" ht="25.5">
      <c r="A57" s="560" t="s">
        <v>1474</v>
      </c>
      <c r="B57" s="559" t="s">
        <v>1475</v>
      </c>
      <c r="C57" s="780">
        <v>50</v>
      </c>
      <c r="D57" s="781">
        <v>12</v>
      </c>
      <c r="E57" s="782">
        <f t="shared" si="1"/>
        <v>24</v>
      </c>
    </row>
    <row r="58" spans="1:5">
      <c r="A58" s="560" t="s">
        <v>1476</v>
      </c>
      <c r="B58" s="559" t="s">
        <v>1477</v>
      </c>
      <c r="C58" s="780"/>
      <c r="D58" s="781"/>
      <c r="E58" s="782" t="str">
        <f t="shared" si="1"/>
        <v/>
      </c>
    </row>
    <row r="59" spans="1:5">
      <c r="A59" s="560" t="s">
        <v>1478</v>
      </c>
      <c r="B59" s="559" t="s">
        <v>1479</v>
      </c>
      <c r="C59" s="780">
        <v>8</v>
      </c>
      <c r="D59" s="781"/>
      <c r="E59" s="782"/>
    </row>
    <row r="60" spans="1:5">
      <c r="A60" s="560" t="s">
        <v>1480</v>
      </c>
      <c r="B60" s="559" t="s">
        <v>1481</v>
      </c>
      <c r="C60" s="780">
        <v>6</v>
      </c>
      <c r="D60" s="781"/>
      <c r="E60" s="782"/>
    </row>
    <row r="61" spans="1:5" ht="25.5">
      <c r="A61" s="560" t="s">
        <v>1482</v>
      </c>
      <c r="B61" s="559" t="s">
        <v>1483</v>
      </c>
      <c r="C61" s="780">
        <v>3</v>
      </c>
      <c r="D61" s="781"/>
      <c r="E61" s="782"/>
    </row>
    <row r="62" spans="1:5">
      <c r="A62" s="560" t="s">
        <v>1484</v>
      </c>
      <c r="B62" s="559" t="s">
        <v>1485</v>
      </c>
      <c r="C62" s="809">
        <v>65</v>
      </c>
      <c r="D62" s="781">
        <v>46</v>
      </c>
      <c r="E62" s="782">
        <f t="shared" si="1"/>
        <v>70.769230769230774</v>
      </c>
    </row>
    <row r="63" spans="1:5" ht="25.5">
      <c r="A63" s="560" t="s">
        <v>1486</v>
      </c>
      <c r="B63" s="559" t="s">
        <v>1487</v>
      </c>
      <c r="C63" s="780"/>
      <c r="D63" s="781"/>
      <c r="E63" s="782" t="str">
        <f t="shared" si="1"/>
        <v/>
      </c>
    </row>
    <row r="64" spans="1:5" ht="25.5">
      <c r="A64" s="560" t="s">
        <v>1488</v>
      </c>
      <c r="B64" s="559" t="s">
        <v>1489</v>
      </c>
      <c r="C64" s="780">
        <v>5</v>
      </c>
      <c r="D64" s="781"/>
      <c r="E64" s="782"/>
    </row>
    <row r="65" spans="1:5" ht="13.5" customHeight="1">
      <c r="A65" s="560" t="s">
        <v>1490</v>
      </c>
      <c r="B65" s="559" t="s">
        <v>1491</v>
      </c>
      <c r="C65" s="780"/>
      <c r="D65" s="795"/>
      <c r="E65" s="782" t="str">
        <f t="shared" si="1"/>
        <v/>
      </c>
    </row>
    <row r="66" spans="1:5" ht="25.5" customHeight="1">
      <c r="A66" s="579" t="s">
        <v>1658</v>
      </c>
      <c r="B66" s="562" t="s">
        <v>1659</v>
      </c>
      <c r="C66" s="665"/>
      <c r="D66" s="579"/>
      <c r="E66" s="822" t="str">
        <f t="shared" si="1"/>
        <v/>
      </c>
    </row>
    <row r="67" spans="1:5">
      <c r="A67" s="577"/>
      <c r="B67" s="578" t="s">
        <v>1627</v>
      </c>
      <c r="C67" s="796"/>
      <c r="D67" s="810"/>
      <c r="E67" s="798" t="str">
        <f t="shared" si="1"/>
        <v/>
      </c>
    </row>
    <row r="68" spans="1:5">
      <c r="A68" s="560" t="s">
        <v>1492</v>
      </c>
      <c r="B68" s="559" t="s">
        <v>1493</v>
      </c>
      <c r="C68" s="780"/>
      <c r="D68" s="795"/>
      <c r="E68" s="782" t="str">
        <f t="shared" si="1"/>
        <v/>
      </c>
    </row>
    <row r="69" spans="1:5">
      <c r="A69" s="560" t="s">
        <v>1494</v>
      </c>
      <c r="B69" s="559" t="s">
        <v>1495</v>
      </c>
      <c r="C69" s="780"/>
      <c r="D69" s="795"/>
      <c r="E69" s="782" t="str">
        <f t="shared" ref="E69:E132" si="9">IFERROR(D69/C69*100,"")</f>
        <v/>
      </c>
    </row>
    <row r="70" spans="1:5" ht="25.5">
      <c r="A70" s="560" t="s">
        <v>1496</v>
      </c>
      <c r="B70" s="559" t="s">
        <v>1618</v>
      </c>
      <c r="C70" s="780"/>
      <c r="D70" s="795"/>
      <c r="E70" s="782" t="str">
        <f t="shared" si="9"/>
        <v/>
      </c>
    </row>
    <row r="71" spans="1:5">
      <c r="A71" s="560" t="s">
        <v>1497</v>
      </c>
      <c r="B71" s="559" t="s">
        <v>1498</v>
      </c>
      <c r="C71" s="780"/>
      <c r="D71" s="795"/>
      <c r="E71" s="782" t="str">
        <f t="shared" si="9"/>
        <v/>
      </c>
    </row>
    <row r="72" spans="1:5">
      <c r="A72" s="560" t="s">
        <v>1499</v>
      </c>
      <c r="B72" s="559" t="s">
        <v>1500</v>
      </c>
      <c r="C72" s="780"/>
      <c r="D72" s="795"/>
      <c r="E72" s="782" t="str">
        <f t="shared" si="9"/>
        <v/>
      </c>
    </row>
    <row r="73" spans="1:5">
      <c r="A73" s="560" t="s">
        <v>1501</v>
      </c>
      <c r="B73" s="559" t="s">
        <v>1502</v>
      </c>
      <c r="C73" s="780"/>
      <c r="D73" s="795"/>
      <c r="E73" s="782" t="str">
        <f t="shared" si="9"/>
        <v/>
      </c>
    </row>
    <row r="74" spans="1:5" ht="25.5">
      <c r="A74" s="560" t="s">
        <v>1503</v>
      </c>
      <c r="B74" s="559" t="s">
        <v>1504</v>
      </c>
      <c r="C74" s="780"/>
      <c r="D74" s="795"/>
      <c r="E74" s="782" t="str">
        <f t="shared" si="9"/>
        <v/>
      </c>
    </row>
    <row r="75" spans="1:5">
      <c r="A75" s="560" t="s">
        <v>1505</v>
      </c>
      <c r="B75" s="559" t="s">
        <v>1630</v>
      </c>
      <c r="C75" s="780"/>
      <c r="D75" s="795"/>
      <c r="E75" s="782" t="str">
        <f t="shared" si="9"/>
        <v/>
      </c>
    </row>
    <row r="76" spans="1:5">
      <c r="A76" s="580"/>
      <c r="B76" s="581" t="s">
        <v>1626</v>
      </c>
      <c r="C76" s="811">
        <f>SUM(C77:C80)</f>
        <v>60</v>
      </c>
      <c r="D76" s="812">
        <f t="shared" ref="D76" si="10">SUM(D77:D80)</f>
        <v>29</v>
      </c>
      <c r="E76" s="813">
        <f t="shared" si="9"/>
        <v>48.333333333333336</v>
      </c>
    </row>
    <row r="77" spans="1:5" ht="25.5">
      <c r="A77" s="560" t="s">
        <v>1506</v>
      </c>
      <c r="B77" s="562" t="s">
        <v>1507</v>
      </c>
      <c r="C77" s="780">
        <v>30</v>
      </c>
      <c r="D77" s="781">
        <v>8</v>
      </c>
      <c r="E77" s="782">
        <f t="shared" si="9"/>
        <v>26.666666666666668</v>
      </c>
    </row>
    <row r="78" spans="1:5">
      <c r="A78" s="560" t="s">
        <v>1508</v>
      </c>
      <c r="B78" s="562" t="s">
        <v>1509</v>
      </c>
      <c r="C78" s="780">
        <v>30</v>
      </c>
      <c r="D78" s="781">
        <v>21</v>
      </c>
      <c r="E78" s="782">
        <f t="shared" si="9"/>
        <v>70</v>
      </c>
    </row>
    <row r="79" spans="1:5">
      <c r="A79" s="560" t="s">
        <v>1510</v>
      </c>
      <c r="B79" s="562" t="s">
        <v>1511</v>
      </c>
      <c r="C79" s="780"/>
      <c r="D79" s="781"/>
      <c r="E79" s="782" t="str">
        <f t="shared" si="9"/>
        <v/>
      </c>
    </row>
    <row r="80" spans="1:5">
      <c r="A80" s="560" t="s">
        <v>1512</v>
      </c>
      <c r="B80" s="562" t="s">
        <v>1513</v>
      </c>
      <c r="C80" s="780"/>
      <c r="D80" s="781"/>
      <c r="E80" s="782" t="str">
        <f t="shared" si="9"/>
        <v/>
      </c>
    </row>
    <row r="81" spans="1:5">
      <c r="A81" s="577"/>
      <c r="B81" s="578" t="s">
        <v>1514</v>
      </c>
      <c r="C81" s="802">
        <f>SUM(C82:C105)</f>
        <v>510</v>
      </c>
      <c r="D81" s="814">
        <f>SUM(D82:D105)</f>
        <v>299</v>
      </c>
      <c r="E81" s="804">
        <f t="shared" si="9"/>
        <v>58.627450980392162</v>
      </c>
    </row>
    <row r="82" spans="1:5">
      <c r="A82" s="560" t="s">
        <v>1515</v>
      </c>
      <c r="B82" s="559" t="s">
        <v>1516</v>
      </c>
      <c r="C82" s="780">
        <v>480</v>
      </c>
      <c r="D82" s="781">
        <v>285</v>
      </c>
      <c r="E82" s="782">
        <f t="shared" si="9"/>
        <v>59.375</v>
      </c>
    </row>
    <row r="83" spans="1:5">
      <c r="A83" s="560" t="s">
        <v>1517</v>
      </c>
      <c r="B83" s="559" t="s">
        <v>1518</v>
      </c>
      <c r="C83" s="780">
        <v>20</v>
      </c>
      <c r="D83" s="781">
        <v>13</v>
      </c>
      <c r="E83" s="782">
        <f t="shared" si="9"/>
        <v>65</v>
      </c>
    </row>
    <row r="84" spans="1:5">
      <c r="A84" s="560" t="s">
        <v>1519</v>
      </c>
      <c r="B84" s="559" t="s">
        <v>1520</v>
      </c>
      <c r="C84" s="780"/>
      <c r="D84" s="781"/>
      <c r="E84" s="782" t="str">
        <f t="shared" si="9"/>
        <v/>
      </c>
    </row>
    <row r="85" spans="1:5">
      <c r="A85" s="560" t="s">
        <v>1521</v>
      </c>
      <c r="B85" s="559" t="s">
        <v>1522</v>
      </c>
      <c r="C85" s="780"/>
      <c r="D85" s="781"/>
      <c r="E85" s="782" t="str">
        <f t="shared" si="9"/>
        <v/>
      </c>
    </row>
    <row r="86" spans="1:5">
      <c r="A86" s="560" t="s">
        <v>1523</v>
      </c>
      <c r="B86" s="559" t="s">
        <v>1524</v>
      </c>
      <c r="C86" s="780"/>
      <c r="D86" s="781"/>
      <c r="E86" s="782" t="str">
        <f t="shared" si="9"/>
        <v/>
      </c>
    </row>
    <row r="87" spans="1:5">
      <c r="A87" s="560" t="s">
        <v>1525</v>
      </c>
      <c r="B87" s="559" t="s">
        <v>1526</v>
      </c>
      <c r="C87" s="780"/>
      <c r="D87" s="781">
        <v>1</v>
      </c>
      <c r="E87" s="782"/>
    </row>
    <row r="88" spans="1:5">
      <c r="A88" s="560" t="s">
        <v>1527</v>
      </c>
      <c r="B88" s="559" t="s">
        <v>1528</v>
      </c>
      <c r="C88" s="780">
        <v>10</v>
      </c>
      <c r="D88" s="781"/>
      <c r="E88" s="782"/>
    </row>
    <row r="89" spans="1:5">
      <c r="A89" s="560" t="s">
        <v>1529</v>
      </c>
      <c r="B89" s="559" t="s">
        <v>1530</v>
      </c>
      <c r="C89" s="780"/>
      <c r="D89" s="781"/>
      <c r="E89" s="782"/>
    </row>
    <row r="90" spans="1:5" ht="25.5">
      <c r="A90" s="560" t="s">
        <v>1531</v>
      </c>
      <c r="B90" s="559" t="s">
        <v>1532</v>
      </c>
      <c r="C90" s="780"/>
      <c r="D90" s="795"/>
      <c r="E90" s="782" t="str">
        <f t="shared" si="9"/>
        <v/>
      </c>
    </row>
    <row r="91" spans="1:5">
      <c r="A91" s="560" t="s">
        <v>1533</v>
      </c>
      <c r="B91" s="559" t="s">
        <v>1534</v>
      </c>
      <c r="C91" s="780"/>
      <c r="D91" s="795"/>
      <c r="E91" s="782" t="str">
        <f t="shared" si="9"/>
        <v/>
      </c>
    </row>
    <row r="92" spans="1:5">
      <c r="A92" s="560" t="s">
        <v>1535</v>
      </c>
      <c r="B92" s="559" t="s">
        <v>1536</v>
      </c>
      <c r="C92" s="780"/>
      <c r="D92" s="795"/>
      <c r="E92" s="782" t="str">
        <f t="shared" si="9"/>
        <v/>
      </c>
    </row>
    <row r="93" spans="1:5">
      <c r="A93" s="560" t="s">
        <v>1537</v>
      </c>
      <c r="B93" s="559" t="s">
        <v>1538</v>
      </c>
      <c r="C93" s="780"/>
      <c r="D93" s="795"/>
      <c r="E93" s="782" t="str">
        <f t="shared" si="9"/>
        <v/>
      </c>
    </row>
    <row r="94" spans="1:5">
      <c r="A94" s="560" t="s">
        <v>1539</v>
      </c>
      <c r="B94" s="559" t="s">
        <v>1540</v>
      </c>
      <c r="C94" s="780"/>
      <c r="D94" s="795"/>
      <c r="E94" s="782" t="str">
        <f t="shared" si="9"/>
        <v/>
      </c>
    </row>
    <row r="95" spans="1:5">
      <c r="A95" s="560" t="s">
        <v>1541</v>
      </c>
      <c r="B95" s="559" t="s">
        <v>1542</v>
      </c>
      <c r="C95" s="780"/>
      <c r="D95" s="795"/>
      <c r="E95" s="782" t="str">
        <f t="shared" si="9"/>
        <v/>
      </c>
    </row>
    <row r="96" spans="1:5">
      <c r="A96" s="560" t="s">
        <v>1543</v>
      </c>
      <c r="B96" s="559" t="s">
        <v>1544</v>
      </c>
      <c r="C96" s="780"/>
      <c r="D96" s="795"/>
      <c r="E96" s="782" t="str">
        <f t="shared" si="9"/>
        <v/>
      </c>
    </row>
    <row r="97" spans="1:5">
      <c r="A97" s="560" t="s">
        <v>1545</v>
      </c>
      <c r="B97" s="559" t="s">
        <v>1546</v>
      </c>
      <c r="C97" s="780"/>
      <c r="D97" s="795"/>
      <c r="E97" s="782" t="str">
        <f t="shared" si="9"/>
        <v/>
      </c>
    </row>
    <row r="98" spans="1:5" ht="25.5">
      <c r="A98" s="560" t="s">
        <v>1547</v>
      </c>
      <c r="B98" s="559" t="s">
        <v>1548</v>
      </c>
      <c r="C98" s="780"/>
      <c r="D98" s="795"/>
      <c r="E98" s="782" t="str">
        <f t="shared" si="9"/>
        <v/>
      </c>
    </row>
    <row r="99" spans="1:5">
      <c r="A99" s="560" t="s">
        <v>1549</v>
      </c>
      <c r="B99" s="559" t="s">
        <v>1550</v>
      </c>
      <c r="C99" s="780"/>
      <c r="D99" s="795"/>
      <c r="E99" s="782" t="str">
        <f t="shared" si="9"/>
        <v/>
      </c>
    </row>
    <row r="100" spans="1:5">
      <c r="A100" s="560" t="s">
        <v>1551</v>
      </c>
      <c r="B100" s="559" t="s">
        <v>1552</v>
      </c>
      <c r="C100" s="780"/>
      <c r="D100" s="795"/>
      <c r="E100" s="782" t="str">
        <f t="shared" si="9"/>
        <v/>
      </c>
    </row>
    <row r="101" spans="1:5">
      <c r="A101" s="560" t="s">
        <v>1553</v>
      </c>
      <c r="B101" s="559" t="s">
        <v>1554</v>
      </c>
      <c r="C101" s="780"/>
      <c r="D101" s="795"/>
      <c r="E101" s="782" t="str">
        <f t="shared" si="9"/>
        <v/>
      </c>
    </row>
    <row r="102" spans="1:5">
      <c r="A102" s="560" t="s">
        <v>1555</v>
      </c>
      <c r="B102" s="559" t="s">
        <v>1556</v>
      </c>
      <c r="C102" s="780"/>
      <c r="D102" s="795"/>
      <c r="E102" s="782" t="str">
        <f t="shared" si="9"/>
        <v/>
      </c>
    </row>
    <row r="103" spans="1:5">
      <c r="A103" s="560" t="s">
        <v>1557</v>
      </c>
      <c r="B103" s="559" t="s">
        <v>1558</v>
      </c>
      <c r="C103" s="780"/>
      <c r="D103" s="795"/>
      <c r="E103" s="782" t="str">
        <f t="shared" si="9"/>
        <v/>
      </c>
    </row>
    <row r="104" spans="1:5">
      <c r="A104" s="560" t="s">
        <v>1559</v>
      </c>
      <c r="B104" s="559" t="s">
        <v>1560</v>
      </c>
      <c r="C104" s="780"/>
      <c r="D104" s="795"/>
      <c r="E104" s="782" t="str">
        <f t="shared" si="9"/>
        <v/>
      </c>
    </row>
    <row r="105" spans="1:5">
      <c r="A105" s="560" t="s">
        <v>1561</v>
      </c>
      <c r="B105" s="559" t="s">
        <v>1562</v>
      </c>
      <c r="C105" s="815"/>
      <c r="D105" s="795"/>
      <c r="E105" s="816" t="str">
        <f t="shared" si="9"/>
        <v/>
      </c>
    </row>
    <row r="106" spans="1:5" ht="21" customHeight="1">
      <c r="A106" s="579" t="s">
        <v>1660</v>
      </c>
      <c r="B106" s="562" t="s">
        <v>1661</v>
      </c>
      <c r="C106" s="666"/>
      <c r="D106" s="582"/>
      <c r="E106" s="823" t="str">
        <f t="shared" si="9"/>
        <v/>
      </c>
    </row>
    <row r="107" spans="1:5" ht="24.75" customHeight="1">
      <c r="A107" s="579" t="s">
        <v>1662</v>
      </c>
      <c r="B107" s="562" t="s">
        <v>1663</v>
      </c>
      <c r="C107" s="666"/>
      <c r="D107" s="582"/>
      <c r="E107" s="823" t="str">
        <f t="shared" si="9"/>
        <v/>
      </c>
    </row>
    <row r="108" spans="1:5" ht="24.75" customHeight="1">
      <c r="A108" s="579" t="s">
        <v>1664</v>
      </c>
      <c r="B108" s="562" t="s">
        <v>1665</v>
      </c>
      <c r="C108" s="666"/>
      <c r="D108" s="582"/>
      <c r="E108" s="823" t="str">
        <f t="shared" si="9"/>
        <v/>
      </c>
    </row>
    <row r="109" spans="1:5" ht="24.75" customHeight="1">
      <c r="A109" s="579" t="s">
        <v>1666</v>
      </c>
      <c r="B109" s="562" t="s">
        <v>1667</v>
      </c>
      <c r="C109" s="666"/>
      <c r="D109" s="582"/>
      <c r="E109" s="823" t="str">
        <f t="shared" si="9"/>
        <v/>
      </c>
    </row>
    <row r="110" spans="1:5" ht="21" customHeight="1">
      <c r="A110" s="579" t="s">
        <v>1668</v>
      </c>
      <c r="B110" s="562" t="s">
        <v>1669</v>
      </c>
      <c r="C110" s="666"/>
      <c r="D110" s="582"/>
      <c r="E110" s="823" t="str">
        <f t="shared" si="9"/>
        <v/>
      </c>
    </row>
    <row r="111" spans="1:5">
      <c r="A111" s="577"/>
      <c r="B111" s="578" t="s">
        <v>1563</v>
      </c>
      <c r="C111" s="802"/>
      <c r="D111" s="810"/>
      <c r="E111" s="804" t="str">
        <f t="shared" si="9"/>
        <v/>
      </c>
    </row>
    <row r="112" spans="1:5">
      <c r="A112" s="560" t="s">
        <v>1564</v>
      </c>
      <c r="B112" s="562" t="s">
        <v>1565</v>
      </c>
      <c r="C112" s="780"/>
      <c r="D112" s="799"/>
      <c r="E112" s="782" t="str">
        <f t="shared" si="9"/>
        <v/>
      </c>
    </row>
    <row r="113" spans="1:5">
      <c r="A113" s="560" t="s">
        <v>1566</v>
      </c>
      <c r="B113" s="562" t="s">
        <v>1567</v>
      </c>
      <c r="C113" s="780"/>
      <c r="D113" s="799"/>
      <c r="E113" s="782" t="str">
        <f t="shared" si="9"/>
        <v/>
      </c>
    </row>
    <row r="114" spans="1:5">
      <c r="A114" s="577"/>
      <c r="B114" s="578" t="s">
        <v>1568</v>
      </c>
      <c r="C114" s="802">
        <f>SUM(C115:C130)</f>
        <v>145</v>
      </c>
      <c r="D114" s="814">
        <f>SUM(D115:D130)</f>
        <v>151</v>
      </c>
      <c r="E114" s="804">
        <f t="shared" si="9"/>
        <v>104.13793103448276</v>
      </c>
    </row>
    <row r="115" spans="1:5">
      <c r="A115" s="560" t="s">
        <v>1569</v>
      </c>
      <c r="B115" s="562" t="s">
        <v>1570</v>
      </c>
      <c r="C115" s="780"/>
      <c r="D115" s="781"/>
      <c r="E115" s="782" t="str">
        <f t="shared" si="9"/>
        <v/>
      </c>
    </row>
    <row r="116" spans="1:5">
      <c r="A116" s="560" t="s">
        <v>1670</v>
      </c>
      <c r="B116" s="559" t="s">
        <v>1671</v>
      </c>
      <c r="C116" s="809">
        <v>80</v>
      </c>
      <c r="D116" s="817">
        <v>136</v>
      </c>
      <c r="E116" s="782">
        <f t="shared" si="9"/>
        <v>170</v>
      </c>
    </row>
    <row r="117" spans="1:5">
      <c r="A117" s="560" t="s">
        <v>1571</v>
      </c>
      <c r="B117" s="562" t="s">
        <v>1572</v>
      </c>
      <c r="C117" s="780">
        <v>20</v>
      </c>
      <c r="D117" s="781">
        <v>2</v>
      </c>
      <c r="E117" s="782">
        <f t="shared" si="9"/>
        <v>10</v>
      </c>
    </row>
    <row r="118" spans="1:5">
      <c r="A118" s="560" t="s">
        <v>1573</v>
      </c>
      <c r="B118" s="562" t="s">
        <v>1574</v>
      </c>
      <c r="C118" s="780">
        <v>20</v>
      </c>
      <c r="D118" s="781">
        <v>4</v>
      </c>
      <c r="E118" s="782">
        <f t="shared" si="9"/>
        <v>20</v>
      </c>
    </row>
    <row r="119" spans="1:5">
      <c r="A119" s="560" t="s">
        <v>1575</v>
      </c>
      <c r="B119" s="562" t="s">
        <v>1576</v>
      </c>
      <c r="C119" s="780">
        <v>10</v>
      </c>
      <c r="D119" s="781">
        <v>9</v>
      </c>
      <c r="E119" s="782">
        <f t="shared" si="9"/>
        <v>90</v>
      </c>
    </row>
    <row r="120" spans="1:5">
      <c r="A120" s="560" t="s">
        <v>1577</v>
      </c>
      <c r="B120" s="562" t="s">
        <v>1578</v>
      </c>
      <c r="C120" s="780">
        <v>10</v>
      </c>
      <c r="D120" s="781"/>
      <c r="E120" s="782"/>
    </row>
    <row r="121" spans="1:5">
      <c r="A121" s="560" t="s">
        <v>1579</v>
      </c>
      <c r="B121" s="562" t="s">
        <v>1580</v>
      </c>
      <c r="C121" s="780"/>
      <c r="D121" s="781"/>
      <c r="E121" s="782" t="str">
        <f t="shared" si="9"/>
        <v/>
      </c>
    </row>
    <row r="122" spans="1:5">
      <c r="A122" s="560" t="s">
        <v>1581</v>
      </c>
      <c r="B122" s="562" t="s">
        <v>1582</v>
      </c>
      <c r="C122" s="780"/>
      <c r="D122" s="781"/>
      <c r="E122" s="782" t="str">
        <f t="shared" si="9"/>
        <v/>
      </c>
    </row>
    <row r="123" spans="1:5">
      <c r="A123" s="560" t="s">
        <v>1583</v>
      </c>
      <c r="B123" s="562" t="s">
        <v>1584</v>
      </c>
      <c r="C123" s="780"/>
      <c r="D123" s="799"/>
      <c r="E123" s="782" t="str">
        <f t="shared" si="9"/>
        <v/>
      </c>
    </row>
    <row r="124" spans="1:5" ht="25.5">
      <c r="A124" s="560" t="s">
        <v>1585</v>
      </c>
      <c r="B124" s="562" t="s">
        <v>1586</v>
      </c>
      <c r="C124" s="780"/>
      <c r="D124" s="799"/>
      <c r="E124" s="782" t="str">
        <f t="shared" si="9"/>
        <v/>
      </c>
    </row>
    <row r="125" spans="1:5" ht="25.5">
      <c r="A125" s="560" t="s">
        <v>1587</v>
      </c>
      <c r="B125" s="562" t="s">
        <v>1588</v>
      </c>
      <c r="C125" s="780"/>
      <c r="D125" s="799"/>
      <c r="E125" s="782" t="str">
        <f t="shared" si="9"/>
        <v/>
      </c>
    </row>
    <row r="126" spans="1:5">
      <c r="A126" s="560" t="s">
        <v>1589</v>
      </c>
      <c r="B126" s="562" t="s">
        <v>1590</v>
      </c>
      <c r="C126" s="780"/>
      <c r="D126" s="799"/>
      <c r="E126" s="782" t="str">
        <f t="shared" si="9"/>
        <v/>
      </c>
    </row>
    <row r="127" spans="1:5">
      <c r="A127" s="560" t="s">
        <v>1591</v>
      </c>
      <c r="B127" s="562" t="s">
        <v>1592</v>
      </c>
      <c r="C127" s="780"/>
      <c r="D127" s="799"/>
      <c r="E127" s="782" t="str">
        <f t="shared" si="9"/>
        <v/>
      </c>
    </row>
    <row r="128" spans="1:5" ht="25.5">
      <c r="A128" s="560" t="s">
        <v>1593</v>
      </c>
      <c r="B128" s="562" t="s">
        <v>1594</v>
      </c>
      <c r="C128" s="780">
        <v>5</v>
      </c>
      <c r="D128" s="799"/>
      <c r="E128" s="782"/>
    </row>
    <row r="129" spans="1:5" ht="25.5">
      <c r="A129" s="560">
        <v>2401057</v>
      </c>
      <c r="B129" s="562" t="s">
        <v>1617</v>
      </c>
      <c r="C129" s="780"/>
      <c r="D129" s="799"/>
      <c r="E129" s="782" t="str">
        <f t="shared" si="9"/>
        <v/>
      </c>
    </row>
    <row r="130" spans="1:5">
      <c r="A130" s="560" t="s">
        <v>1595</v>
      </c>
      <c r="B130" s="562" t="s">
        <v>1596</v>
      </c>
      <c r="C130" s="780"/>
      <c r="D130" s="799"/>
      <c r="E130" s="782" t="str">
        <f t="shared" si="9"/>
        <v/>
      </c>
    </row>
    <row r="131" spans="1:5" ht="38.25">
      <c r="A131" s="577"/>
      <c r="B131" s="578" t="s">
        <v>1597</v>
      </c>
      <c r="C131" s="802"/>
      <c r="D131" s="810"/>
      <c r="E131" s="804" t="str">
        <f t="shared" si="9"/>
        <v/>
      </c>
    </row>
    <row r="132" spans="1:5">
      <c r="A132" s="560" t="s">
        <v>1598</v>
      </c>
      <c r="B132" s="559" t="s">
        <v>1599</v>
      </c>
      <c r="C132" s="780"/>
      <c r="D132" s="795"/>
      <c r="E132" s="782" t="str">
        <f t="shared" si="9"/>
        <v/>
      </c>
    </row>
    <row r="133" spans="1:5">
      <c r="A133" s="560" t="s">
        <v>1600</v>
      </c>
      <c r="B133" s="559" t="s">
        <v>1601</v>
      </c>
      <c r="C133" s="780"/>
      <c r="D133" s="795"/>
      <c r="E133" s="782" t="str">
        <f t="shared" ref="E133:E143" si="11">IFERROR(D133/C133*100,"")</f>
        <v/>
      </c>
    </row>
    <row r="134" spans="1:5">
      <c r="A134" s="577"/>
      <c r="B134" s="578" t="s">
        <v>1602</v>
      </c>
      <c r="C134" s="802"/>
      <c r="D134" s="810"/>
      <c r="E134" s="804" t="str">
        <f t="shared" si="11"/>
        <v/>
      </c>
    </row>
    <row r="135" spans="1:5">
      <c r="A135" s="560" t="s">
        <v>1603</v>
      </c>
      <c r="B135" s="562" t="s">
        <v>1604</v>
      </c>
      <c r="C135" s="780"/>
      <c r="D135" s="799"/>
      <c r="E135" s="782" t="str">
        <f t="shared" si="11"/>
        <v/>
      </c>
    </row>
    <row r="136" spans="1:5">
      <c r="A136" s="560" t="s">
        <v>1605</v>
      </c>
      <c r="B136" s="562" t="s">
        <v>1606</v>
      </c>
      <c r="C136" s="780"/>
      <c r="D136" s="799"/>
      <c r="E136" s="782" t="str">
        <f t="shared" si="11"/>
        <v/>
      </c>
    </row>
    <row r="137" spans="1:5">
      <c r="A137" s="560" t="s">
        <v>1607</v>
      </c>
      <c r="B137" s="562" t="s">
        <v>1608</v>
      </c>
      <c r="C137" s="780"/>
      <c r="D137" s="799"/>
      <c r="E137" s="782" t="str">
        <f t="shared" si="11"/>
        <v/>
      </c>
    </row>
    <row r="138" spans="1:5">
      <c r="A138" s="560" t="s">
        <v>1609</v>
      </c>
      <c r="B138" s="562" t="s">
        <v>1610</v>
      </c>
      <c r="C138" s="780"/>
      <c r="D138" s="799"/>
      <c r="E138" s="782" t="str">
        <f t="shared" si="11"/>
        <v/>
      </c>
    </row>
    <row r="139" spans="1:5">
      <c r="A139" s="560" t="s">
        <v>1611</v>
      </c>
      <c r="B139" s="562" t="s">
        <v>1612</v>
      </c>
      <c r="C139" s="780"/>
      <c r="D139" s="799"/>
      <c r="E139" s="782" t="str">
        <f t="shared" si="11"/>
        <v/>
      </c>
    </row>
    <row r="140" spans="1:5" ht="25.5">
      <c r="A140" s="560" t="s">
        <v>1613</v>
      </c>
      <c r="B140" s="562" t="s">
        <v>1614</v>
      </c>
      <c r="C140" s="780"/>
      <c r="D140" s="799"/>
      <c r="E140" s="782" t="str">
        <f t="shared" si="11"/>
        <v/>
      </c>
    </row>
    <row r="141" spans="1:5">
      <c r="A141" s="560" t="s">
        <v>1615</v>
      </c>
      <c r="B141" s="562" t="s">
        <v>1616</v>
      </c>
      <c r="C141" s="780"/>
      <c r="D141" s="799"/>
      <c r="E141" s="782" t="str">
        <f t="shared" si="11"/>
        <v/>
      </c>
    </row>
    <row r="142" spans="1:5" ht="21" customHeight="1">
      <c r="A142" s="583"/>
      <c r="B142" s="584" t="s">
        <v>1678</v>
      </c>
      <c r="C142" s="583"/>
      <c r="D142" s="583"/>
      <c r="E142" s="824" t="str">
        <f t="shared" si="11"/>
        <v/>
      </c>
    </row>
    <row r="143" spans="1:5" ht="24.75" customHeight="1">
      <c r="A143" s="585" t="s">
        <v>1679</v>
      </c>
      <c r="B143" s="586" t="s">
        <v>1680</v>
      </c>
      <c r="C143" s="585"/>
      <c r="D143" s="585"/>
      <c r="E143" s="822" t="str">
        <f t="shared" si="11"/>
        <v/>
      </c>
    </row>
    <row r="144" spans="1:5" ht="23.25" customHeight="1">
      <c r="A144" s="567"/>
      <c r="B144" s="568" t="s">
        <v>825</v>
      </c>
      <c r="C144" s="818">
        <f>C114+C111+C81+C76+C67+C35+C33+C27+C19+C17+C14+C12+C5</f>
        <v>5255</v>
      </c>
      <c r="D144" s="819">
        <f>D142+D134+D131+D111+D114+D81+D76+D67+D35+D27+D19+D17+D14+D12+D5</f>
        <v>3512</v>
      </c>
      <c r="E144" s="820">
        <f>IFERROR(D144/C144*100,"")</f>
        <v>66.831588962892482</v>
      </c>
    </row>
    <row r="145" spans="1:5">
      <c r="A145" s="13"/>
      <c r="B145" s="13"/>
      <c r="C145" s="674"/>
      <c r="D145" s="674"/>
      <c r="E145" s="674"/>
    </row>
    <row r="146" spans="1:5">
      <c r="A146" s="13"/>
      <c r="B146" s="13"/>
      <c r="C146" s="482"/>
      <c r="D146" s="482"/>
      <c r="E146" s="653"/>
    </row>
    <row r="147" spans="1:5">
      <c r="A147" s="13"/>
      <c r="B147" s="13"/>
      <c r="C147" s="674"/>
      <c r="D147" s="674"/>
      <c r="E147" s="674"/>
    </row>
    <row r="148" spans="1:5">
      <c r="A148" s="13"/>
      <c r="B148" s="13"/>
      <c r="C148" s="674"/>
      <c r="D148" s="674"/>
      <c r="E148" s="674"/>
    </row>
    <row r="149" spans="1:5">
      <c r="A149" s="13"/>
      <c r="B149" s="13"/>
      <c r="C149" s="674"/>
      <c r="D149" s="674"/>
      <c r="E149" s="674"/>
    </row>
    <row r="150" spans="1:5">
      <c r="A150" s="13"/>
      <c r="B150" s="13"/>
      <c r="C150" s="674"/>
      <c r="D150" s="674"/>
      <c r="E150" s="674"/>
    </row>
    <row r="151" spans="1:5">
      <c r="A151" s="13"/>
      <c r="B151" s="13"/>
      <c r="C151" s="674"/>
      <c r="D151" s="674"/>
      <c r="E151" s="674"/>
    </row>
    <row r="152" spans="1:5">
      <c r="A152" s="13"/>
      <c r="B152" s="13"/>
      <c r="C152" s="674"/>
      <c r="D152" s="674"/>
      <c r="E152" s="674"/>
    </row>
    <row r="153" spans="1:5">
      <c r="A153" s="13"/>
      <c r="B153" s="13"/>
      <c r="C153" s="674"/>
      <c r="D153" s="674"/>
      <c r="E153" s="674"/>
    </row>
    <row r="154" spans="1:5">
      <c r="A154" s="13"/>
      <c r="B154" s="13"/>
      <c r="C154" s="674"/>
      <c r="D154" s="674"/>
      <c r="E154" s="674"/>
    </row>
    <row r="155" spans="1:5">
      <c r="A155" s="13"/>
      <c r="B155" s="13"/>
      <c r="C155" s="674"/>
      <c r="D155" s="674"/>
      <c r="E155" s="674"/>
    </row>
    <row r="156" spans="1:5">
      <c r="A156" s="13"/>
      <c r="B156" s="13"/>
      <c r="C156" s="674"/>
      <c r="D156" s="674"/>
      <c r="E156" s="674"/>
    </row>
    <row r="157" spans="1:5">
      <c r="A157" s="13"/>
      <c r="B157" s="13"/>
      <c r="C157" s="674"/>
      <c r="D157" s="674"/>
      <c r="E157" s="674"/>
    </row>
    <row r="158" spans="1:5">
      <c r="A158" s="13"/>
      <c r="B158" s="13"/>
      <c r="C158" s="674"/>
      <c r="D158" s="674"/>
      <c r="E158" s="674"/>
    </row>
    <row r="159" spans="1:5">
      <c r="A159" s="13"/>
      <c r="B159" s="13"/>
      <c r="C159" s="674"/>
      <c r="D159" s="674"/>
      <c r="E159" s="674"/>
    </row>
    <row r="160" spans="1:5">
      <c r="A160" s="13"/>
      <c r="B160" s="13"/>
      <c r="C160" s="674"/>
      <c r="D160" s="674"/>
      <c r="E160" s="674"/>
    </row>
    <row r="161" spans="1:5">
      <c r="A161" s="13"/>
      <c r="B161" s="13"/>
      <c r="C161" s="674"/>
      <c r="D161" s="674"/>
      <c r="E161" s="674"/>
    </row>
    <row r="162" spans="1:5">
      <c r="A162" s="13"/>
      <c r="B162" s="13"/>
      <c r="C162" s="674"/>
      <c r="D162" s="674"/>
      <c r="E162" s="674"/>
    </row>
    <row r="163" spans="1:5">
      <c r="A163" s="13"/>
      <c r="B163" s="13"/>
      <c r="C163" s="674"/>
      <c r="D163" s="674"/>
      <c r="E163" s="674"/>
    </row>
    <row r="164" spans="1:5">
      <c r="A164" s="13"/>
      <c r="B164" s="13"/>
      <c r="C164" s="674"/>
      <c r="D164" s="674"/>
      <c r="E164" s="674"/>
    </row>
    <row r="165" spans="1:5">
      <c r="A165" s="13"/>
      <c r="B165" s="13"/>
      <c r="C165" s="674"/>
      <c r="D165" s="674"/>
      <c r="E165" s="674"/>
    </row>
    <row r="166" spans="1:5">
      <c r="A166" s="13"/>
      <c r="B166" s="13"/>
      <c r="C166" s="674"/>
      <c r="D166" s="674"/>
      <c r="E166" s="674"/>
    </row>
    <row r="167" spans="1:5">
      <c r="A167" s="13"/>
      <c r="B167" s="13"/>
      <c r="C167" s="674"/>
      <c r="D167" s="674"/>
      <c r="E167" s="674"/>
    </row>
    <row r="168" spans="1:5">
      <c r="A168" s="13"/>
      <c r="B168" s="13"/>
      <c r="C168" s="674"/>
      <c r="D168" s="674"/>
      <c r="E168" s="674"/>
    </row>
    <row r="169" spans="1:5">
      <c r="A169" s="13"/>
      <c r="B169" s="13"/>
      <c r="C169" s="674"/>
      <c r="D169" s="674"/>
      <c r="E169" s="674"/>
    </row>
    <row r="170" spans="1:5">
      <c r="A170" s="13"/>
      <c r="B170" s="13"/>
      <c r="C170" s="674"/>
      <c r="D170" s="674"/>
      <c r="E170" s="674"/>
    </row>
    <row r="171" spans="1:5">
      <c r="A171" s="13"/>
      <c r="B171" s="13"/>
      <c r="C171" s="674"/>
      <c r="D171" s="674"/>
      <c r="E171" s="674"/>
    </row>
    <row r="172" spans="1:5">
      <c r="A172" s="13"/>
      <c r="B172" s="13"/>
      <c r="C172" s="674"/>
      <c r="D172" s="674"/>
      <c r="E172" s="674"/>
    </row>
    <row r="173" spans="1:5">
      <c r="A173" s="13"/>
      <c r="B173" s="13"/>
      <c r="C173" s="674"/>
      <c r="D173" s="674"/>
      <c r="E173" s="674"/>
    </row>
    <row r="174" spans="1:5">
      <c r="A174" s="13"/>
      <c r="B174" s="13"/>
      <c r="C174" s="674"/>
      <c r="D174" s="674"/>
      <c r="E174" s="674"/>
    </row>
    <row r="175" spans="1:5">
      <c r="A175" s="13"/>
      <c r="B175" s="13"/>
      <c r="C175" s="674"/>
      <c r="D175" s="674"/>
      <c r="E175" s="674"/>
    </row>
    <row r="176" spans="1:5">
      <c r="A176" s="13"/>
      <c r="B176" s="13"/>
      <c r="C176" s="674"/>
      <c r="D176" s="674"/>
      <c r="E176" s="674"/>
    </row>
    <row r="177" spans="1:5">
      <c r="A177" s="13"/>
      <c r="B177" s="13"/>
      <c r="C177" s="674"/>
      <c r="D177" s="674"/>
      <c r="E177" s="674"/>
    </row>
    <row r="178" spans="1:5">
      <c r="A178" s="13"/>
      <c r="B178" s="13"/>
      <c r="C178" s="674"/>
      <c r="D178" s="674"/>
      <c r="E178" s="674"/>
    </row>
    <row r="179" spans="1:5">
      <c r="A179" s="13"/>
      <c r="B179" s="13"/>
      <c r="C179" s="674"/>
      <c r="D179" s="674"/>
      <c r="E179" s="674"/>
    </row>
    <row r="180" spans="1:5">
      <c r="A180" s="13"/>
      <c r="B180" s="13"/>
      <c r="C180" s="674"/>
      <c r="D180" s="674"/>
      <c r="E180" s="674"/>
    </row>
    <row r="181" spans="1:5">
      <c r="A181" s="13"/>
      <c r="B181" s="13"/>
      <c r="C181" s="674"/>
      <c r="D181" s="674"/>
      <c r="E181" s="674"/>
    </row>
    <row r="182" spans="1:5">
      <c r="A182" s="13"/>
      <c r="B182" s="13"/>
      <c r="C182" s="674"/>
      <c r="D182" s="674"/>
      <c r="E182" s="674"/>
    </row>
    <row r="183" spans="1:5">
      <c r="A183" s="13"/>
      <c r="B183" s="13"/>
      <c r="C183" s="674"/>
      <c r="D183" s="674"/>
      <c r="E183" s="674"/>
    </row>
    <row r="184" spans="1:5">
      <c r="A184" s="13"/>
      <c r="B184" s="13"/>
      <c r="C184" s="674"/>
      <c r="D184" s="674"/>
      <c r="E184" s="674"/>
    </row>
    <row r="185" spans="1:5">
      <c r="A185" s="13"/>
      <c r="B185" s="13"/>
      <c r="C185" s="674"/>
      <c r="D185" s="674"/>
      <c r="E185" s="674"/>
    </row>
    <row r="186" spans="1:5">
      <c r="A186" s="13"/>
      <c r="B186" s="13"/>
      <c r="C186" s="674"/>
      <c r="D186" s="674"/>
      <c r="E186" s="674"/>
    </row>
    <row r="187" spans="1:5">
      <c r="A187" s="13"/>
      <c r="B187" s="13"/>
      <c r="C187" s="674"/>
      <c r="D187" s="674"/>
      <c r="E187" s="674"/>
    </row>
    <row r="188" spans="1:5">
      <c r="A188" s="13"/>
      <c r="B188" s="13"/>
      <c r="C188" s="674"/>
      <c r="D188" s="674"/>
      <c r="E188" s="674"/>
    </row>
    <row r="189" spans="1:5">
      <c r="A189" s="13"/>
      <c r="B189" s="13"/>
      <c r="C189" s="674"/>
      <c r="D189" s="674"/>
      <c r="E189" s="674"/>
    </row>
    <row r="190" spans="1:5">
      <c r="A190" s="13"/>
      <c r="B190" s="13"/>
      <c r="C190" s="674"/>
      <c r="D190" s="674"/>
      <c r="E190" s="674"/>
    </row>
    <row r="191" spans="1:5">
      <c r="A191" s="13"/>
      <c r="B191" s="13"/>
      <c r="C191" s="674"/>
      <c r="D191" s="674"/>
      <c r="E191" s="674"/>
    </row>
    <row r="192" spans="1:5">
      <c r="A192" s="13"/>
      <c r="B192" s="13"/>
      <c r="C192" s="674"/>
      <c r="D192" s="674"/>
      <c r="E192" s="674"/>
    </row>
    <row r="193" spans="1:5">
      <c r="A193" s="13"/>
      <c r="B193" s="13"/>
      <c r="C193" s="674"/>
      <c r="D193" s="674"/>
      <c r="E193" s="674"/>
    </row>
    <row r="194" spans="1:5">
      <c r="A194" s="13"/>
      <c r="B194" s="13"/>
      <c r="C194" s="674"/>
      <c r="D194" s="674"/>
      <c r="E194" s="674"/>
    </row>
    <row r="195" spans="1:5">
      <c r="A195" s="13"/>
      <c r="B195" s="13"/>
      <c r="C195" s="674"/>
      <c r="D195" s="674"/>
      <c r="E195" s="674"/>
    </row>
    <row r="196" spans="1:5">
      <c r="A196" s="13"/>
      <c r="B196" s="13"/>
      <c r="C196" s="674"/>
      <c r="D196" s="674"/>
      <c r="E196" s="674"/>
    </row>
    <row r="197" spans="1:5">
      <c r="A197" s="13"/>
      <c r="B197" s="13"/>
      <c r="C197" s="674"/>
      <c r="D197" s="674"/>
      <c r="E197" s="674"/>
    </row>
    <row r="198" spans="1:5">
      <c r="A198" s="13"/>
      <c r="B198" s="13"/>
      <c r="C198" s="674"/>
      <c r="D198" s="674"/>
      <c r="E198" s="674"/>
    </row>
    <row r="199" spans="1:5">
      <c r="A199" s="13"/>
      <c r="B199" s="13"/>
      <c r="C199" s="674"/>
      <c r="D199" s="674"/>
      <c r="E199" s="674"/>
    </row>
    <row r="200" spans="1:5">
      <c r="A200" s="13"/>
      <c r="B200" s="13"/>
      <c r="C200" s="674"/>
      <c r="D200" s="674"/>
      <c r="E200" s="674"/>
    </row>
    <row r="201" spans="1:5">
      <c r="A201" s="13"/>
      <c r="B201" s="13"/>
      <c r="C201" s="674"/>
      <c r="D201" s="674"/>
      <c r="E201" s="674"/>
    </row>
    <row r="202" spans="1:5">
      <c r="A202" s="13"/>
      <c r="B202" s="13"/>
      <c r="C202" s="674"/>
      <c r="D202" s="674"/>
      <c r="E202" s="674"/>
    </row>
    <row r="203" spans="1:5">
      <c r="A203" s="13"/>
      <c r="B203" s="13"/>
      <c r="C203" s="674"/>
      <c r="D203" s="674"/>
      <c r="E203" s="674"/>
    </row>
    <row r="204" spans="1:5">
      <c r="A204" s="13"/>
      <c r="B204" s="13"/>
      <c r="C204" s="674"/>
      <c r="D204" s="674"/>
      <c r="E204" s="674"/>
    </row>
    <row r="205" spans="1:5">
      <c r="A205" s="13"/>
      <c r="B205" s="13"/>
      <c r="C205" s="674"/>
      <c r="D205" s="674"/>
      <c r="E205" s="674"/>
    </row>
    <row r="206" spans="1:5">
      <c r="A206" s="13"/>
      <c r="B206" s="13"/>
      <c r="C206" s="674"/>
      <c r="D206" s="674"/>
      <c r="E206" s="674"/>
    </row>
    <row r="207" spans="1:5">
      <c r="A207" s="13"/>
      <c r="B207" s="13"/>
      <c r="C207" s="674"/>
      <c r="D207" s="674"/>
      <c r="E207" s="674"/>
    </row>
    <row r="208" spans="1:5">
      <c r="A208" s="13"/>
      <c r="B208" s="13"/>
      <c r="C208" s="674"/>
      <c r="D208" s="674"/>
      <c r="E208" s="674"/>
    </row>
    <row r="209" spans="1:5">
      <c r="A209" s="13"/>
      <c r="B209" s="13"/>
      <c r="C209" s="674"/>
      <c r="D209" s="674"/>
      <c r="E209" s="674"/>
    </row>
    <row r="210" spans="1:5">
      <c r="A210" s="13"/>
      <c r="B210" s="13"/>
      <c r="C210" s="674"/>
      <c r="D210" s="674"/>
      <c r="E210" s="674"/>
    </row>
    <row r="211" spans="1:5">
      <c r="A211" s="13"/>
      <c r="B211" s="13"/>
      <c r="C211" s="674"/>
      <c r="D211" s="674"/>
      <c r="E211" s="674"/>
    </row>
    <row r="212" spans="1:5">
      <c r="A212" s="13"/>
      <c r="B212" s="13"/>
      <c r="C212" s="674"/>
      <c r="D212" s="674"/>
      <c r="E212" s="674"/>
    </row>
    <row r="213" spans="1:5">
      <c r="A213" s="13"/>
      <c r="B213" s="13"/>
      <c r="C213" s="674"/>
      <c r="D213" s="674"/>
      <c r="E213" s="674"/>
    </row>
    <row r="214" spans="1:5">
      <c r="A214" s="13"/>
      <c r="B214" s="13"/>
      <c r="C214" s="674"/>
      <c r="D214" s="674"/>
      <c r="E214" s="674"/>
    </row>
    <row r="215" spans="1:5">
      <c r="A215" s="13"/>
      <c r="B215" s="13"/>
      <c r="C215" s="674"/>
      <c r="D215" s="674"/>
      <c r="E215" s="674"/>
    </row>
    <row r="216" spans="1:5">
      <c r="A216" s="13"/>
      <c r="B216" s="13"/>
      <c r="C216" s="674"/>
      <c r="D216" s="674"/>
      <c r="E216" s="674"/>
    </row>
    <row r="217" spans="1:5">
      <c r="A217" s="13"/>
      <c r="B217" s="13"/>
      <c r="C217" s="674"/>
      <c r="D217" s="674"/>
      <c r="E217" s="674"/>
    </row>
    <row r="218" spans="1:5">
      <c r="A218" s="13"/>
      <c r="B218" s="13"/>
      <c r="C218" s="674"/>
      <c r="D218" s="674"/>
      <c r="E218" s="674"/>
    </row>
    <row r="219" spans="1:5">
      <c r="A219" s="13"/>
      <c r="B219" s="13"/>
      <c r="C219" s="674"/>
      <c r="D219" s="674"/>
      <c r="E219" s="674"/>
    </row>
    <row r="220" spans="1:5">
      <c r="A220" s="13"/>
      <c r="B220" s="13"/>
      <c r="C220" s="674"/>
      <c r="D220" s="674"/>
      <c r="E220" s="674"/>
    </row>
    <row r="221" spans="1:5">
      <c r="A221" s="13"/>
      <c r="B221" s="13"/>
      <c r="C221" s="674"/>
      <c r="D221" s="674"/>
      <c r="E221" s="674"/>
    </row>
    <row r="222" spans="1:5">
      <c r="A222" s="13"/>
      <c r="B222" s="13"/>
      <c r="C222" s="674"/>
      <c r="D222" s="674"/>
      <c r="E222" s="674"/>
    </row>
    <row r="223" spans="1:5">
      <c r="A223" s="13"/>
      <c r="B223" s="13"/>
      <c r="C223" s="674"/>
      <c r="D223" s="674"/>
      <c r="E223" s="674"/>
    </row>
    <row r="224" spans="1:5">
      <c r="A224" s="13"/>
      <c r="B224" s="13"/>
      <c r="C224" s="674"/>
      <c r="D224" s="674"/>
      <c r="E224" s="674"/>
    </row>
    <row r="225" spans="1:5">
      <c r="A225" s="13"/>
      <c r="B225" s="13"/>
      <c r="C225" s="674"/>
      <c r="D225" s="674"/>
      <c r="E225" s="674"/>
    </row>
    <row r="226" spans="1:5">
      <c r="A226" s="13"/>
      <c r="B226" s="13"/>
      <c r="C226" s="674"/>
      <c r="D226" s="674"/>
      <c r="E226" s="674"/>
    </row>
    <row r="227" spans="1:5">
      <c r="A227" s="13"/>
      <c r="B227" s="13"/>
      <c r="C227" s="674"/>
      <c r="D227" s="674"/>
      <c r="E227" s="674"/>
    </row>
    <row r="228" spans="1:5">
      <c r="A228" s="13"/>
      <c r="B228" s="13"/>
      <c r="C228" s="674"/>
      <c r="D228" s="674"/>
      <c r="E228" s="674"/>
    </row>
    <row r="229" spans="1:5">
      <c r="A229" s="13"/>
      <c r="B229" s="13"/>
      <c r="C229" s="674"/>
      <c r="D229" s="674"/>
      <c r="E229" s="674"/>
    </row>
    <row r="230" spans="1:5">
      <c r="A230" s="13"/>
      <c r="B230" s="13"/>
      <c r="C230" s="674"/>
      <c r="D230" s="674"/>
      <c r="E230" s="674"/>
    </row>
    <row r="231" spans="1:5">
      <c r="A231" s="13"/>
      <c r="B231" s="13"/>
      <c r="C231" s="674"/>
      <c r="D231" s="674"/>
      <c r="E231" s="674"/>
    </row>
    <row r="232" spans="1:5">
      <c r="A232" s="13"/>
      <c r="B232" s="13"/>
      <c r="C232" s="674"/>
      <c r="D232" s="674"/>
      <c r="E232" s="674"/>
    </row>
    <row r="233" spans="1:5">
      <c r="A233" s="13"/>
      <c r="B233" s="13"/>
      <c r="C233" s="674"/>
      <c r="D233" s="674"/>
      <c r="E233" s="674"/>
    </row>
    <row r="234" spans="1:5">
      <c r="A234" s="13"/>
      <c r="B234" s="13"/>
      <c r="C234" s="674"/>
      <c r="D234" s="674"/>
      <c r="E234" s="674"/>
    </row>
    <row r="235" spans="1:5">
      <c r="A235" s="13"/>
      <c r="B235" s="13"/>
      <c r="C235" s="674"/>
      <c r="D235" s="674"/>
      <c r="E235" s="674"/>
    </row>
    <row r="236" spans="1:5">
      <c r="A236" s="13"/>
      <c r="B236" s="13"/>
      <c r="C236" s="674"/>
      <c r="D236" s="674"/>
      <c r="E236" s="674"/>
    </row>
    <row r="237" spans="1:5">
      <c r="A237" s="13"/>
      <c r="B237" s="13"/>
      <c r="C237" s="674"/>
      <c r="D237" s="674"/>
      <c r="E237" s="674"/>
    </row>
    <row r="238" spans="1:5">
      <c r="A238" s="13"/>
      <c r="B238" s="13"/>
      <c r="C238" s="674"/>
      <c r="D238" s="674"/>
      <c r="E238" s="674"/>
    </row>
    <row r="239" spans="1:5">
      <c r="A239" s="13"/>
      <c r="B239" s="13"/>
      <c r="C239" s="674"/>
      <c r="D239" s="674"/>
      <c r="E239" s="674"/>
    </row>
    <row r="240" spans="1:5">
      <c r="A240" s="13"/>
      <c r="B240" s="13"/>
      <c r="C240" s="674"/>
      <c r="D240" s="674"/>
      <c r="E240" s="674"/>
    </row>
    <row r="241" spans="1:5">
      <c r="A241" s="13"/>
      <c r="B241" s="13"/>
      <c r="C241" s="674"/>
      <c r="D241" s="674"/>
      <c r="E241" s="674"/>
    </row>
    <row r="242" spans="1:5">
      <c r="A242" s="13"/>
      <c r="B242" s="13"/>
      <c r="C242" s="674"/>
      <c r="D242" s="674"/>
      <c r="E242" s="674"/>
    </row>
    <row r="243" spans="1:5">
      <c r="A243" s="13"/>
      <c r="B243" s="13"/>
      <c r="C243" s="674"/>
      <c r="D243" s="674"/>
      <c r="E243" s="674"/>
    </row>
    <row r="244" spans="1:5">
      <c r="A244" s="13"/>
      <c r="B244" s="13"/>
      <c r="C244" s="674"/>
      <c r="D244" s="674"/>
      <c r="E244" s="674"/>
    </row>
    <row r="245" spans="1:5">
      <c r="A245" s="13"/>
      <c r="B245" s="13"/>
      <c r="C245" s="674"/>
      <c r="D245" s="674"/>
      <c r="E245" s="674"/>
    </row>
    <row r="246" spans="1:5">
      <c r="A246" s="13"/>
      <c r="B246" s="13"/>
      <c r="C246" s="674"/>
      <c r="D246" s="674"/>
      <c r="E246" s="674"/>
    </row>
    <row r="247" spans="1:5">
      <c r="A247" s="13"/>
      <c r="B247" s="13"/>
      <c r="C247" s="674"/>
      <c r="D247" s="674"/>
      <c r="E247" s="674"/>
    </row>
    <row r="248" spans="1:5">
      <c r="A248" s="13"/>
      <c r="B248" s="13"/>
      <c r="C248" s="674"/>
      <c r="D248" s="674"/>
      <c r="E248" s="674"/>
    </row>
    <row r="249" spans="1:5">
      <c r="A249" s="13"/>
      <c r="B249" s="13"/>
      <c r="C249" s="674"/>
      <c r="D249" s="674"/>
      <c r="E249" s="674"/>
    </row>
    <row r="250" spans="1:5">
      <c r="A250" s="13"/>
      <c r="B250" s="13"/>
      <c r="C250" s="674"/>
      <c r="D250" s="674"/>
      <c r="E250" s="674"/>
    </row>
    <row r="251" spans="1:5">
      <c r="A251" s="13"/>
      <c r="B251" s="13"/>
      <c r="C251" s="674"/>
      <c r="D251" s="674"/>
      <c r="E251" s="674"/>
    </row>
    <row r="252" spans="1:5">
      <c r="A252" s="13"/>
      <c r="B252" s="13"/>
      <c r="C252" s="674"/>
      <c r="D252" s="674"/>
      <c r="E252" s="674"/>
    </row>
    <row r="253" spans="1:5">
      <c r="A253" s="13"/>
      <c r="B253" s="13"/>
      <c r="C253" s="674"/>
      <c r="D253" s="674"/>
      <c r="E253" s="674"/>
    </row>
    <row r="254" spans="1:5">
      <c r="A254" s="13"/>
      <c r="B254" s="13"/>
      <c r="C254" s="674"/>
      <c r="D254" s="674"/>
      <c r="E254" s="674"/>
    </row>
    <row r="255" spans="1:5">
      <c r="A255" s="13"/>
      <c r="B255" s="13"/>
      <c r="C255" s="674"/>
      <c r="D255" s="674"/>
      <c r="E255" s="674"/>
    </row>
    <row r="256" spans="1:5">
      <c r="A256" s="13"/>
      <c r="B256" s="13"/>
      <c r="C256" s="674"/>
      <c r="D256" s="674"/>
      <c r="E256" s="674"/>
    </row>
    <row r="257" spans="1:5">
      <c r="A257" s="13"/>
      <c r="B257" s="13"/>
      <c r="C257" s="674"/>
      <c r="D257" s="674"/>
      <c r="E257" s="674"/>
    </row>
    <row r="258" spans="1:5">
      <c r="A258" s="13"/>
      <c r="B258" s="13"/>
      <c r="C258" s="674"/>
      <c r="D258" s="674"/>
      <c r="E258" s="674"/>
    </row>
    <row r="259" spans="1:5">
      <c r="A259" s="13"/>
      <c r="B259" s="13"/>
      <c r="C259" s="674"/>
      <c r="D259" s="674"/>
      <c r="E259" s="674"/>
    </row>
    <row r="260" spans="1:5">
      <c r="A260" s="13"/>
      <c r="B260" s="13"/>
      <c r="C260" s="674"/>
      <c r="D260" s="674"/>
      <c r="E260" s="674"/>
    </row>
    <row r="261" spans="1:5">
      <c r="A261" s="13"/>
      <c r="B261" s="13"/>
      <c r="C261" s="674"/>
      <c r="D261" s="674"/>
      <c r="E261" s="674"/>
    </row>
    <row r="262" spans="1:5">
      <c r="A262" s="13"/>
      <c r="B262" s="13"/>
      <c r="C262" s="674"/>
      <c r="D262" s="674"/>
      <c r="E262" s="674"/>
    </row>
    <row r="263" spans="1:5">
      <c r="A263" s="13"/>
      <c r="B263" s="13"/>
      <c r="C263" s="674"/>
      <c r="D263" s="674"/>
      <c r="E263" s="674"/>
    </row>
    <row r="264" spans="1:5">
      <c r="A264" s="13"/>
      <c r="B264" s="13"/>
      <c r="C264" s="674"/>
      <c r="D264" s="674"/>
      <c r="E264" s="674"/>
    </row>
    <row r="265" spans="1:5">
      <c r="A265" s="13"/>
      <c r="B265" s="13"/>
      <c r="C265" s="674"/>
      <c r="D265" s="674"/>
      <c r="E265" s="674"/>
    </row>
    <row r="266" spans="1:5">
      <c r="A266" s="13"/>
      <c r="B266" s="13"/>
      <c r="C266" s="674"/>
      <c r="D266" s="674"/>
      <c r="E266" s="674"/>
    </row>
    <row r="267" spans="1:5">
      <c r="A267" s="13"/>
      <c r="B267" s="13"/>
      <c r="C267" s="674"/>
      <c r="D267" s="674"/>
      <c r="E267" s="674"/>
    </row>
    <row r="268" spans="1:5">
      <c r="A268" s="13"/>
      <c r="B268" s="13"/>
      <c r="C268" s="674"/>
      <c r="D268" s="674"/>
      <c r="E268" s="674"/>
    </row>
    <row r="269" spans="1:5">
      <c r="A269" s="13"/>
      <c r="B269" s="13"/>
      <c r="C269" s="674"/>
      <c r="D269" s="674"/>
      <c r="E269" s="674"/>
    </row>
    <row r="270" spans="1:5">
      <c r="A270" s="13"/>
      <c r="B270" s="13"/>
      <c r="C270" s="674"/>
      <c r="D270" s="674"/>
      <c r="E270" s="674"/>
    </row>
    <row r="271" spans="1:5">
      <c r="A271" s="13"/>
      <c r="B271" s="13"/>
      <c r="C271" s="674"/>
      <c r="D271" s="674"/>
      <c r="E271" s="674"/>
    </row>
    <row r="272" spans="1:5">
      <c r="A272" s="13"/>
      <c r="B272" s="13"/>
      <c r="C272" s="674"/>
      <c r="D272" s="674"/>
      <c r="E272" s="674"/>
    </row>
    <row r="273" spans="1:5">
      <c r="A273" s="13"/>
      <c r="B273" s="13"/>
      <c r="C273" s="674"/>
      <c r="D273" s="674"/>
      <c r="E273" s="674"/>
    </row>
    <row r="274" spans="1:5">
      <c r="A274" s="13"/>
      <c r="B274" s="13"/>
      <c r="C274" s="674"/>
      <c r="D274" s="674"/>
      <c r="E274" s="674"/>
    </row>
    <row r="275" spans="1:5">
      <c r="A275" s="13"/>
      <c r="B275" s="13"/>
      <c r="C275" s="674"/>
      <c r="D275" s="674"/>
      <c r="E275" s="674"/>
    </row>
    <row r="276" spans="1:5">
      <c r="A276" s="13"/>
      <c r="B276" s="13"/>
      <c r="C276" s="674"/>
      <c r="D276" s="674"/>
      <c r="E276" s="674"/>
    </row>
    <row r="277" spans="1:5">
      <c r="A277" s="13"/>
      <c r="B277" s="13"/>
      <c r="C277" s="674"/>
      <c r="D277" s="674"/>
      <c r="E277" s="674"/>
    </row>
    <row r="278" spans="1:5">
      <c r="A278" s="13"/>
      <c r="B278" s="13"/>
      <c r="C278" s="674"/>
      <c r="D278" s="674"/>
      <c r="E278" s="674"/>
    </row>
    <row r="279" spans="1:5">
      <c r="A279" s="13"/>
      <c r="B279" s="13"/>
      <c r="C279" s="674"/>
      <c r="D279" s="674"/>
      <c r="E279" s="674"/>
    </row>
    <row r="280" spans="1:5">
      <c r="A280" s="13"/>
      <c r="B280" s="13"/>
      <c r="C280" s="674"/>
      <c r="D280" s="674"/>
      <c r="E280" s="674"/>
    </row>
    <row r="281" spans="1:5">
      <c r="A281" s="13"/>
      <c r="B281" s="13"/>
      <c r="C281" s="674"/>
      <c r="D281" s="674"/>
      <c r="E281" s="674"/>
    </row>
    <row r="282" spans="1:5">
      <c r="A282" s="13"/>
      <c r="B282" s="13"/>
      <c r="C282" s="674"/>
      <c r="D282" s="674"/>
      <c r="E282" s="674"/>
    </row>
    <row r="283" spans="1:5">
      <c r="A283" s="13"/>
      <c r="B283" s="13"/>
      <c r="C283" s="674"/>
      <c r="D283" s="674"/>
      <c r="E283" s="674"/>
    </row>
    <row r="284" spans="1:5">
      <c r="A284" s="13"/>
      <c r="B284" s="13"/>
      <c r="C284" s="674"/>
      <c r="D284" s="674"/>
      <c r="E284" s="674"/>
    </row>
    <row r="285" spans="1:5">
      <c r="A285" s="13"/>
      <c r="B285" s="13"/>
      <c r="C285" s="674"/>
      <c r="D285" s="674"/>
      <c r="E285" s="674"/>
    </row>
    <row r="286" spans="1:5">
      <c r="A286" s="13"/>
      <c r="B286" s="13"/>
      <c r="C286" s="674"/>
      <c r="D286" s="674"/>
      <c r="E286" s="674"/>
    </row>
    <row r="287" spans="1:5">
      <c r="A287" s="13"/>
      <c r="B287" s="13"/>
      <c r="C287" s="674"/>
      <c r="D287" s="674"/>
      <c r="E287" s="674"/>
    </row>
    <row r="288" spans="1:5">
      <c r="A288" s="13"/>
      <c r="B288" s="13"/>
      <c r="C288" s="674"/>
      <c r="D288" s="674"/>
      <c r="E288" s="674"/>
    </row>
    <row r="289" spans="1:5">
      <c r="A289" s="13"/>
      <c r="B289" s="13"/>
      <c r="C289" s="674"/>
      <c r="D289" s="674"/>
      <c r="E289" s="674"/>
    </row>
    <row r="290" spans="1:5">
      <c r="A290" s="13"/>
      <c r="B290" s="13"/>
      <c r="C290" s="674"/>
      <c r="D290" s="674"/>
      <c r="E290" s="674"/>
    </row>
    <row r="291" spans="1:5">
      <c r="A291" s="13"/>
      <c r="B291" s="13"/>
      <c r="C291" s="674"/>
      <c r="D291" s="674"/>
      <c r="E291" s="674"/>
    </row>
    <row r="292" spans="1:5">
      <c r="A292" s="13"/>
      <c r="B292" s="13"/>
      <c r="C292" s="674"/>
      <c r="D292" s="674"/>
      <c r="E292" s="674"/>
    </row>
    <row r="293" spans="1:5">
      <c r="A293" s="13"/>
      <c r="B293" s="13"/>
      <c r="C293" s="674"/>
      <c r="D293" s="674"/>
      <c r="E293" s="674"/>
    </row>
    <row r="294" spans="1:5">
      <c r="A294" s="13"/>
      <c r="B294" s="13"/>
      <c r="C294" s="674"/>
      <c r="D294" s="674"/>
      <c r="E294" s="674"/>
    </row>
    <row r="295" spans="1:5">
      <c r="A295" s="13"/>
      <c r="B295" s="13"/>
      <c r="C295" s="674"/>
      <c r="D295" s="674"/>
      <c r="E295" s="674"/>
    </row>
    <row r="296" spans="1:5">
      <c r="A296" s="13"/>
      <c r="B296" s="13"/>
      <c r="C296" s="674"/>
      <c r="D296" s="674"/>
      <c r="E296" s="674"/>
    </row>
    <row r="297" spans="1:5">
      <c r="A297" s="13"/>
      <c r="B297" s="13"/>
      <c r="C297" s="674"/>
      <c r="D297" s="674"/>
      <c r="E297" s="674"/>
    </row>
    <row r="298" spans="1:5">
      <c r="A298" s="13"/>
      <c r="B298" s="13"/>
      <c r="C298" s="674"/>
      <c r="D298" s="674"/>
      <c r="E298" s="674"/>
    </row>
    <row r="299" spans="1:5">
      <c r="A299" s="13"/>
      <c r="B299" s="13"/>
      <c r="C299" s="674"/>
      <c r="D299" s="674"/>
      <c r="E299" s="674"/>
    </row>
    <row r="300" spans="1:5">
      <c r="A300" s="13"/>
      <c r="B300" s="13"/>
      <c r="C300" s="674"/>
      <c r="D300" s="674"/>
      <c r="E300" s="674"/>
    </row>
    <row r="301" spans="1:5">
      <c r="A301" s="13"/>
      <c r="B301" s="13"/>
      <c r="C301" s="674"/>
      <c r="D301" s="674"/>
      <c r="E301" s="674"/>
    </row>
    <row r="302" spans="1:5">
      <c r="A302" s="13"/>
      <c r="B302" s="13"/>
      <c r="C302" s="674"/>
      <c r="D302" s="674"/>
      <c r="E302" s="674"/>
    </row>
    <row r="303" spans="1:5">
      <c r="A303" s="13"/>
      <c r="B303" s="13"/>
      <c r="C303" s="674"/>
      <c r="D303" s="674"/>
      <c r="E303" s="674"/>
    </row>
    <row r="304" spans="1:5">
      <c r="A304" s="13"/>
      <c r="B304" s="13"/>
      <c r="C304" s="674"/>
      <c r="D304" s="674"/>
      <c r="E304" s="674"/>
    </row>
    <row r="305" spans="1:5">
      <c r="A305" s="13"/>
      <c r="B305" s="13"/>
      <c r="C305" s="674"/>
      <c r="D305" s="674"/>
      <c r="E305" s="674"/>
    </row>
    <row r="306" spans="1:5">
      <c r="A306" s="13"/>
      <c r="B306" s="13"/>
      <c r="C306" s="674"/>
      <c r="D306" s="674"/>
      <c r="E306" s="674"/>
    </row>
    <row r="307" spans="1:5">
      <c r="A307" s="13"/>
      <c r="B307" s="13"/>
      <c r="C307" s="674"/>
      <c r="D307" s="674"/>
      <c r="E307" s="674"/>
    </row>
    <row r="308" spans="1:5">
      <c r="A308" s="13"/>
      <c r="B308" s="13"/>
      <c r="C308" s="674"/>
      <c r="D308" s="674"/>
      <c r="E308" s="674"/>
    </row>
    <row r="309" spans="1:5">
      <c r="A309" s="13"/>
      <c r="B309" s="13"/>
      <c r="C309" s="674"/>
      <c r="D309" s="674"/>
      <c r="E309" s="674"/>
    </row>
    <row r="310" spans="1:5">
      <c r="A310" s="13"/>
      <c r="B310" s="13"/>
      <c r="C310" s="674"/>
      <c r="D310" s="674"/>
      <c r="E310" s="674"/>
    </row>
    <row r="311" spans="1:5">
      <c r="A311" s="13"/>
      <c r="B311" s="13"/>
      <c r="C311" s="674"/>
      <c r="D311" s="674"/>
      <c r="E311" s="674"/>
    </row>
    <row r="312" spans="1:5">
      <c r="A312" s="13"/>
      <c r="B312" s="13"/>
      <c r="C312" s="674"/>
      <c r="D312" s="674"/>
      <c r="E312" s="674"/>
    </row>
    <row r="313" spans="1:5">
      <c r="A313" s="13"/>
      <c r="B313" s="13"/>
      <c r="C313" s="674"/>
      <c r="D313" s="674"/>
      <c r="E313" s="674"/>
    </row>
    <row r="314" spans="1:5">
      <c r="A314" s="13"/>
      <c r="B314" s="13"/>
      <c r="C314" s="674"/>
      <c r="D314" s="674"/>
      <c r="E314" s="674"/>
    </row>
    <row r="315" spans="1:5">
      <c r="A315" s="13"/>
      <c r="B315" s="13"/>
      <c r="C315" s="674"/>
      <c r="D315" s="674"/>
      <c r="E315" s="674"/>
    </row>
    <row r="316" spans="1:5">
      <c r="A316" s="13"/>
      <c r="B316" s="13"/>
      <c r="C316" s="674"/>
      <c r="D316" s="674"/>
      <c r="E316" s="674"/>
    </row>
    <row r="317" spans="1:5">
      <c r="A317" s="13"/>
      <c r="B317" s="13"/>
      <c r="C317" s="674"/>
      <c r="D317" s="674"/>
      <c r="E317" s="674"/>
    </row>
    <row r="318" spans="1:5">
      <c r="A318" s="13"/>
      <c r="B318" s="13"/>
      <c r="C318" s="674"/>
      <c r="D318" s="674"/>
      <c r="E318" s="674"/>
    </row>
    <row r="319" spans="1:5">
      <c r="A319" s="13"/>
      <c r="B319" s="13"/>
      <c r="C319" s="674"/>
      <c r="D319" s="674"/>
      <c r="E319" s="674"/>
    </row>
    <row r="320" spans="1:5">
      <c r="A320" s="13"/>
      <c r="B320" s="13"/>
      <c r="C320" s="674"/>
      <c r="D320" s="674"/>
      <c r="E320" s="674"/>
    </row>
    <row r="321" spans="1:5">
      <c r="A321" s="13"/>
      <c r="B321" s="13"/>
      <c r="C321" s="674"/>
      <c r="D321" s="674"/>
      <c r="E321" s="674"/>
    </row>
    <row r="322" spans="1:5">
      <c r="A322" s="13"/>
      <c r="B322" s="13"/>
      <c r="C322" s="674"/>
      <c r="D322" s="674"/>
      <c r="E322" s="674"/>
    </row>
    <row r="323" spans="1:5">
      <c r="A323" s="13"/>
      <c r="B323" s="13"/>
      <c r="C323" s="674"/>
      <c r="D323" s="674"/>
      <c r="E323" s="674"/>
    </row>
    <row r="324" spans="1:5">
      <c r="A324" s="13"/>
      <c r="B324" s="13"/>
      <c r="C324" s="674"/>
      <c r="D324" s="674"/>
      <c r="E324" s="674"/>
    </row>
    <row r="325" spans="1:5">
      <c r="A325" s="13"/>
      <c r="B325" s="13"/>
      <c r="C325" s="674"/>
      <c r="D325" s="674"/>
      <c r="E325" s="674"/>
    </row>
    <row r="326" spans="1:5">
      <c r="A326" s="13"/>
      <c r="B326" s="13"/>
      <c r="C326" s="674"/>
      <c r="D326" s="674"/>
      <c r="E326" s="674"/>
    </row>
    <row r="327" spans="1:5">
      <c r="A327" s="13"/>
      <c r="B327" s="13"/>
      <c r="C327" s="674"/>
      <c r="D327" s="674"/>
      <c r="E327" s="674"/>
    </row>
    <row r="328" spans="1:5">
      <c r="A328" s="13"/>
      <c r="B328" s="13"/>
      <c r="C328" s="674"/>
      <c r="D328" s="674"/>
      <c r="E328" s="674"/>
    </row>
    <row r="329" spans="1:5">
      <c r="A329" s="13"/>
      <c r="B329" s="13"/>
      <c r="C329" s="674"/>
      <c r="D329" s="674"/>
      <c r="E329" s="674"/>
    </row>
    <row r="330" spans="1:5">
      <c r="A330" s="13"/>
      <c r="B330" s="13"/>
      <c r="C330" s="674"/>
      <c r="D330" s="674"/>
      <c r="E330" s="674"/>
    </row>
    <row r="331" spans="1:5">
      <c r="A331" s="13"/>
      <c r="B331" s="13"/>
      <c r="C331" s="674"/>
      <c r="D331" s="674"/>
      <c r="E331" s="674"/>
    </row>
    <row r="332" spans="1:5">
      <c r="A332" s="13"/>
      <c r="B332" s="13"/>
      <c r="C332" s="674"/>
      <c r="D332" s="674"/>
      <c r="E332" s="674"/>
    </row>
    <row r="333" spans="1:5">
      <c r="A333" s="13"/>
      <c r="B333" s="13"/>
      <c r="C333" s="674"/>
      <c r="D333" s="674"/>
      <c r="E333" s="674"/>
    </row>
    <row r="334" spans="1:5">
      <c r="A334" s="13"/>
      <c r="B334" s="13"/>
      <c r="C334" s="674"/>
      <c r="D334" s="674"/>
      <c r="E334" s="674"/>
    </row>
    <row r="335" spans="1:5">
      <c r="A335" s="13"/>
      <c r="B335" s="13"/>
      <c r="C335" s="674"/>
      <c r="D335" s="674"/>
      <c r="E335" s="674"/>
    </row>
    <row r="336" spans="1:5">
      <c r="A336" s="13"/>
      <c r="B336" s="13"/>
      <c r="C336" s="674"/>
      <c r="D336" s="674"/>
      <c r="E336" s="674"/>
    </row>
    <row r="337" spans="1:5">
      <c r="A337" s="13"/>
      <c r="B337" s="13"/>
      <c r="C337" s="674"/>
      <c r="D337" s="674"/>
      <c r="E337" s="674"/>
    </row>
    <row r="338" spans="1:5">
      <c r="A338" s="13"/>
      <c r="B338" s="13"/>
      <c r="C338" s="674"/>
      <c r="D338" s="674"/>
      <c r="E338" s="674"/>
    </row>
    <row r="339" spans="1:5">
      <c r="A339" s="13"/>
      <c r="B339" s="13"/>
      <c r="C339" s="674"/>
      <c r="D339" s="674"/>
      <c r="E339" s="674"/>
    </row>
    <row r="340" spans="1:5">
      <c r="A340" s="13"/>
      <c r="B340" s="13"/>
      <c r="C340" s="674"/>
      <c r="D340" s="674"/>
      <c r="E340" s="674"/>
    </row>
    <row r="341" spans="1:5">
      <c r="A341" s="13"/>
      <c r="B341" s="13"/>
      <c r="C341" s="674"/>
      <c r="D341" s="674"/>
      <c r="E341" s="674"/>
    </row>
    <row r="342" spans="1:5">
      <c r="A342" s="13"/>
      <c r="B342" s="13"/>
      <c r="C342" s="674"/>
      <c r="D342" s="674"/>
      <c r="E342" s="674"/>
    </row>
    <row r="343" spans="1:5">
      <c r="A343" s="13"/>
      <c r="B343" s="13"/>
      <c r="C343" s="674"/>
      <c r="D343" s="674"/>
      <c r="E343" s="674"/>
    </row>
    <row r="344" spans="1:5">
      <c r="A344" s="13"/>
      <c r="B344" s="13"/>
      <c r="C344" s="674"/>
      <c r="D344" s="674"/>
      <c r="E344" s="674"/>
    </row>
    <row r="345" spans="1:5">
      <c r="A345" s="13"/>
      <c r="B345" s="13"/>
      <c r="C345" s="674"/>
      <c r="D345" s="674"/>
      <c r="E345" s="674"/>
    </row>
    <row r="346" spans="1:5">
      <c r="A346" s="13"/>
      <c r="B346" s="13"/>
      <c r="C346" s="674"/>
      <c r="D346" s="674"/>
      <c r="E346" s="674"/>
    </row>
    <row r="347" spans="1:5">
      <c r="A347" s="13"/>
      <c r="B347" s="13"/>
      <c r="C347" s="674"/>
      <c r="D347" s="674"/>
      <c r="E347" s="674"/>
    </row>
    <row r="348" spans="1:5">
      <c r="A348" s="13"/>
      <c r="B348" s="13"/>
      <c r="C348" s="674"/>
      <c r="D348" s="674"/>
      <c r="E348" s="674"/>
    </row>
    <row r="349" spans="1:5">
      <c r="A349" s="13"/>
      <c r="B349" s="13"/>
      <c r="C349" s="674"/>
      <c r="D349" s="674"/>
      <c r="E349" s="674"/>
    </row>
    <row r="350" spans="1:5">
      <c r="A350" s="13"/>
      <c r="B350" s="13"/>
      <c r="C350" s="674"/>
      <c r="D350" s="674"/>
      <c r="E350" s="674"/>
    </row>
    <row r="351" spans="1:5">
      <c r="A351" s="13"/>
      <c r="B351" s="13"/>
      <c r="C351" s="674"/>
      <c r="D351" s="674"/>
      <c r="E351" s="674"/>
    </row>
    <row r="352" spans="1:5">
      <c r="A352" s="13"/>
      <c r="B352" s="13"/>
      <c r="C352" s="674"/>
      <c r="D352" s="674"/>
      <c r="E352" s="674"/>
    </row>
    <row r="353" spans="1:5">
      <c r="A353" s="13"/>
      <c r="B353" s="13"/>
      <c r="C353" s="674"/>
      <c r="D353" s="674"/>
      <c r="E353" s="674"/>
    </row>
    <row r="354" spans="1:5">
      <c r="A354" s="13"/>
      <c r="B354" s="13"/>
      <c r="C354" s="674"/>
      <c r="D354" s="674"/>
      <c r="E354" s="674"/>
    </row>
    <row r="355" spans="1:5">
      <c r="A355" s="13"/>
      <c r="B355" s="13"/>
      <c r="C355" s="674"/>
      <c r="D355" s="674"/>
      <c r="E355" s="674"/>
    </row>
    <row r="356" spans="1:5">
      <c r="A356" s="13"/>
      <c r="B356" s="13"/>
      <c r="C356" s="674"/>
      <c r="D356" s="674"/>
      <c r="E356" s="674"/>
    </row>
    <row r="357" spans="1:5">
      <c r="A357" s="13"/>
      <c r="B357" s="13"/>
      <c r="C357" s="674"/>
      <c r="D357" s="674"/>
      <c r="E357" s="674"/>
    </row>
    <row r="358" spans="1:5">
      <c r="A358" s="13"/>
      <c r="B358" s="13"/>
      <c r="C358" s="674"/>
      <c r="D358" s="674"/>
      <c r="E358" s="674"/>
    </row>
    <row r="359" spans="1:5">
      <c r="A359" s="13"/>
      <c r="B359" s="13"/>
      <c r="C359" s="674"/>
      <c r="D359" s="674"/>
      <c r="E359" s="674"/>
    </row>
    <row r="360" spans="1:5">
      <c r="A360" s="13"/>
      <c r="B360" s="13"/>
      <c r="C360" s="674"/>
      <c r="D360" s="674"/>
      <c r="E360" s="674"/>
    </row>
    <row r="361" spans="1:5">
      <c r="A361" s="13"/>
      <c r="B361" s="13"/>
      <c r="C361" s="674"/>
      <c r="D361" s="674"/>
      <c r="E361" s="674"/>
    </row>
    <row r="362" spans="1:5">
      <c r="A362" s="13"/>
      <c r="B362" s="13"/>
      <c r="C362" s="674"/>
      <c r="D362" s="674"/>
      <c r="E362" s="674"/>
    </row>
    <row r="363" spans="1:5">
      <c r="A363" s="13"/>
      <c r="B363" s="13"/>
      <c r="C363" s="674"/>
      <c r="D363" s="674"/>
      <c r="E363" s="674"/>
    </row>
    <row r="364" spans="1:5">
      <c r="A364" s="13"/>
      <c r="B364" s="13"/>
      <c r="C364" s="674"/>
      <c r="D364" s="674"/>
      <c r="E364" s="674"/>
    </row>
    <row r="365" spans="1:5">
      <c r="A365" s="13"/>
      <c r="B365" s="13"/>
      <c r="C365" s="674"/>
      <c r="D365" s="674"/>
      <c r="E365" s="674"/>
    </row>
    <row r="366" spans="1:5">
      <c r="A366" s="13"/>
      <c r="B366" s="13"/>
      <c r="C366" s="674"/>
      <c r="D366" s="674"/>
      <c r="E366" s="674"/>
    </row>
    <row r="367" spans="1:5">
      <c r="A367" s="13"/>
      <c r="B367" s="13"/>
      <c r="C367" s="674"/>
      <c r="D367" s="674"/>
      <c r="E367" s="674"/>
    </row>
    <row r="368" spans="1:5">
      <c r="A368" s="13"/>
      <c r="B368" s="13"/>
      <c r="C368" s="674"/>
      <c r="D368" s="674"/>
      <c r="E368" s="674"/>
    </row>
    <row r="369" spans="1:5">
      <c r="A369" s="13"/>
      <c r="B369" s="13"/>
      <c r="C369" s="674"/>
      <c r="D369" s="674"/>
      <c r="E369" s="674"/>
    </row>
    <row r="370" spans="1:5">
      <c r="A370" s="13"/>
      <c r="B370" s="13"/>
      <c r="C370" s="674"/>
      <c r="D370" s="674"/>
      <c r="E370" s="674"/>
    </row>
    <row r="371" spans="1:5">
      <c r="A371" s="13"/>
      <c r="B371" s="13"/>
      <c r="C371" s="674"/>
      <c r="D371" s="674"/>
      <c r="E371" s="674"/>
    </row>
    <row r="372" spans="1:5">
      <c r="A372" s="13"/>
      <c r="B372" s="13"/>
      <c r="C372" s="674"/>
      <c r="D372" s="674"/>
      <c r="E372" s="674"/>
    </row>
    <row r="373" spans="1:5">
      <c r="A373" s="13"/>
      <c r="B373" s="13"/>
      <c r="C373" s="674"/>
      <c r="D373" s="674"/>
      <c r="E373" s="674"/>
    </row>
    <row r="374" spans="1:5">
      <c r="A374" s="13"/>
      <c r="B374" s="13"/>
      <c r="C374" s="674"/>
      <c r="D374" s="674"/>
      <c r="E374" s="674"/>
    </row>
    <row r="375" spans="1:5">
      <c r="A375" s="13"/>
      <c r="B375" s="13"/>
      <c r="C375" s="674"/>
      <c r="D375" s="674"/>
      <c r="E375" s="674"/>
    </row>
    <row r="376" spans="1:5">
      <c r="A376" s="13"/>
      <c r="B376" s="13"/>
      <c r="C376" s="674"/>
      <c r="D376" s="674"/>
      <c r="E376" s="674"/>
    </row>
    <row r="377" spans="1:5">
      <c r="A377" s="13"/>
      <c r="B377" s="13"/>
      <c r="C377" s="674"/>
      <c r="D377" s="674"/>
      <c r="E377" s="674"/>
    </row>
    <row r="378" spans="1:5">
      <c r="A378" s="13"/>
      <c r="B378" s="13"/>
      <c r="C378" s="674"/>
      <c r="D378" s="674"/>
      <c r="E378" s="674"/>
    </row>
    <row r="379" spans="1:5">
      <c r="A379" s="13"/>
      <c r="B379" s="13"/>
      <c r="C379" s="674"/>
      <c r="D379" s="674"/>
      <c r="E379" s="674"/>
    </row>
    <row r="380" spans="1:5">
      <c r="A380" s="13"/>
      <c r="B380" s="13"/>
      <c r="C380" s="674"/>
      <c r="D380" s="674"/>
      <c r="E380" s="674"/>
    </row>
    <row r="381" spans="1:5">
      <c r="A381" s="13"/>
      <c r="B381" s="13"/>
      <c r="C381" s="674"/>
      <c r="D381" s="674"/>
      <c r="E381" s="674"/>
    </row>
    <row r="382" spans="1:5">
      <c r="A382" s="13"/>
      <c r="B382" s="13"/>
      <c r="C382" s="674"/>
      <c r="D382" s="674"/>
      <c r="E382" s="674"/>
    </row>
    <row r="383" spans="1:5">
      <c r="A383" s="13"/>
      <c r="B383" s="13"/>
      <c r="C383" s="674"/>
      <c r="D383" s="674"/>
      <c r="E383" s="674"/>
    </row>
    <row r="384" spans="1:5">
      <c r="A384" s="13"/>
      <c r="B384" s="13"/>
      <c r="C384" s="674"/>
      <c r="D384" s="674"/>
      <c r="E384" s="674"/>
    </row>
    <row r="385" spans="1:5">
      <c r="A385" s="13"/>
      <c r="B385" s="13"/>
      <c r="C385" s="674"/>
      <c r="D385" s="674"/>
      <c r="E385" s="674"/>
    </row>
    <row r="386" spans="1:5">
      <c r="A386" s="13"/>
      <c r="B386" s="13"/>
      <c r="C386" s="674"/>
      <c r="D386" s="674"/>
      <c r="E386" s="674"/>
    </row>
    <row r="387" spans="1:5">
      <c r="A387" s="13"/>
      <c r="B387" s="13"/>
      <c r="C387" s="674"/>
      <c r="D387" s="674"/>
      <c r="E387" s="674"/>
    </row>
    <row r="388" spans="1:5">
      <c r="A388" s="13"/>
      <c r="B388" s="13"/>
      <c r="C388" s="674"/>
      <c r="D388" s="674"/>
      <c r="E388" s="674"/>
    </row>
    <row r="389" spans="1:5">
      <c r="A389" s="13"/>
      <c r="B389" s="13"/>
      <c r="C389" s="674"/>
      <c r="D389" s="674"/>
      <c r="E389" s="674"/>
    </row>
    <row r="390" spans="1:5">
      <c r="A390" s="13"/>
      <c r="B390" s="13"/>
      <c r="C390" s="674"/>
      <c r="D390" s="674"/>
      <c r="E390" s="674"/>
    </row>
    <row r="391" spans="1:5">
      <c r="A391" s="13"/>
      <c r="B391" s="13"/>
      <c r="C391" s="674"/>
      <c r="D391" s="674"/>
      <c r="E391" s="674"/>
    </row>
    <row r="392" spans="1:5">
      <c r="A392" s="13"/>
      <c r="B392" s="13"/>
      <c r="C392" s="674"/>
      <c r="D392" s="674"/>
      <c r="E392" s="674"/>
    </row>
    <row r="393" spans="1:5">
      <c r="A393" s="13"/>
      <c r="B393" s="13"/>
      <c r="C393" s="674"/>
      <c r="D393" s="674"/>
      <c r="E393" s="674"/>
    </row>
    <row r="394" spans="1:5">
      <c r="A394" s="13"/>
      <c r="B394" s="13"/>
      <c r="C394" s="674"/>
      <c r="D394" s="674"/>
      <c r="E394" s="674"/>
    </row>
    <row r="395" spans="1:5">
      <c r="A395" s="13"/>
      <c r="B395" s="13"/>
      <c r="C395" s="674"/>
      <c r="D395" s="674"/>
      <c r="E395" s="674"/>
    </row>
    <row r="396" spans="1:5">
      <c r="A396" s="13"/>
      <c r="B396" s="13"/>
      <c r="C396" s="674"/>
      <c r="D396" s="674"/>
      <c r="E396" s="674"/>
    </row>
    <row r="397" spans="1:5">
      <c r="A397" s="13"/>
      <c r="B397" s="13"/>
      <c r="C397" s="674"/>
      <c r="D397" s="674"/>
      <c r="E397" s="674"/>
    </row>
    <row r="398" spans="1:5">
      <c r="A398" s="13"/>
      <c r="B398" s="13"/>
      <c r="C398" s="674"/>
      <c r="D398" s="674"/>
      <c r="E398" s="674"/>
    </row>
    <row r="399" spans="1:5">
      <c r="A399" s="13"/>
      <c r="B399" s="13"/>
      <c r="C399" s="674"/>
      <c r="D399" s="674"/>
      <c r="E399" s="674"/>
    </row>
    <row r="400" spans="1:5">
      <c r="A400" s="13"/>
      <c r="B400" s="13"/>
      <c r="C400" s="674"/>
      <c r="D400" s="674"/>
      <c r="E400" s="674"/>
    </row>
    <row r="401" spans="1:5">
      <c r="A401" s="13"/>
      <c r="B401" s="13"/>
      <c r="C401" s="674"/>
      <c r="D401" s="674"/>
      <c r="E401" s="674"/>
    </row>
    <row r="402" spans="1:5">
      <c r="A402" s="13"/>
      <c r="B402" s="13"/>
      <c r="C402" s="674"/>
      <c r="D402" s="674"/>
      <c r="E402" s="674"/>
    </row>
    <row r="403" spans="1:5">
      <c r="A403" s="13"/>
      <c r="B403" s="13"/>
      <c r="C403" s="674"/>
      <c r="D403" s="674"/>
      <c r="E403" s="674"/>
    </row>
    <row r="404" spans="1:5">
      <c r="A404" s="13"/>
      <c r="B404" s="13"/>
      <c r="C404" s="674"/>
      <c r="D404" s="674"/>
      <c r="E404" s="674"/>
    </row>
    <row r="405" spans="1:5">
      <c r="A405" s="13"/>
      <c r="B405" s="13"/>
      <c r="C405" s="674"/>
      <c r="D405" s="674"/>
      <c r="E405" s="674"/>
    </row>
    <row r="406" spans="1:5">
      <c r="A406" s="13"/>
      <c r="B406" s="13"/>
      <c r="C406" s="674"/>
      <c r="D406" s="674"/>
      <c r="E406" s="674"/>
    </row>
    <row r="407" spans="1:5">
      <c r="A407" s="13"/>
      <c r="B407" s="13"/>
      <c r="C407" s="674"/>
      <c r="D407" s="674"/>
      <c r="E407" s="674"/>
    </row>
    <row r="408" spans="1:5">
      <c r="A408" s="13"/>
      <c r="B408" s="13"/>
      <c r="C408" s="674"/>
      <c r="D408" s="674"/>
      <c r="E408" s="674"/>
    </row>
    <row r="409" spans="1:5">
      <c r="A409" s="13"/>
      <c r="B409" s="13"/>
      <c r="C409" s="674"/>
      <c r="D409" s="674"/>
      <c r="E409" s="674"/>
    </row>
    <row r="410" spans="1:5">
      <c r="A410" s="13"/>
      <c r="B410" s="13"/>
      <c r="C410" s="674"/>
      <c r="D410" s="674"/>
      <c r="E410" s="674"/>
    </row>
    <row r="411" spans="1:5">
      <c r="A411" s="13"/>
      <c r="B411" s="13"/>
      <c r="C411" s="674"/>
      <c r="D411" s="674"/>
      <c r="E411" s="674"/>
    </row>
    <row r="412" spans="1:5">
      <c r="A412" s="13"/>
      <c r="B412" s="13"/>
      <c r="C412" s="674"/>
      <c r="D412" s="674"/>
      <c r="E412" s="674"/>
    </row>
    <row r="413" spans="1:5">
      <c r="A413" s="13"/>
      <c r="B413" s="13"/>
      <c r="C413" s="674"/>
      <c r="D413" s="674"/>
      <c r="E413" s="674"/>
    </row>
    <row r="414" spans="1:5">
      <c r="A414" s="13"/>
      <c r="B414" s="13"/>
      <c r="C414" s="674"/>
      <c r="D414" s="674"/>
      <c r="E414" s="674"/>
    </row>
    <row r="415" spans="1:5">
      <c r="A415" s="13"/>
      <c r="B415" s="13"/>
      <c r="C415" s="674"/>
      <c r="D415" s="674"/>
      <c r="E415" s="674"/>
    </row>
    <row r="416" spans="1:5">
      <c r="A416" s="13"/>
      <c r="B416" s="13"/>
      <c r="C416" s="674"/>
      <c r="D416" s="674"/>
      <c r="E416" s="674"/>
    </row>
    <row r="417" spans="1:5">
      <c r="A417" s="13"/>
      <c r="B417" s="13"/>
      <c r="C417" s="674"/>
      <c r="D417" s="674"/>
      <c r="E417" s="674"/>
    </row>
    <row r="418" spans="1:5">
      <c r="A418" s="13"/>
      <c r="B418" s="13"/>
      <c r="C418" s="674"/>
      <c r="D418" s="674"/>
      <c r="E418" s="674"/>
    </row>
    <row r="419" spans="1:5">
      <c r="A419" s="13"/>
      <c r="B419" s="13"/>
      <c r="C419" s="674"/>
      <c r="D419" s="674"/>
      <c r="E419" s="674"/>
    </row>
    <row r="420" spans="1:5">
      <c r="A420" s="13"/>
      <c r="B420" s="13"/>
      <c r="C420" s="674"/>
      <c r="D420" s="674"/>
      <c r="E420" s="674"/>
    </row>
    <row r="421" spans="1:5">
      <c r="A421" s="13"/>
      <c r="B421" s="13"/>
      <c r="C421" s="674"/>
      <c r="D421" s="674"/>
      <c r="E421" s="674"/>
    </row>
    <row r="422" spans="1:5">
      <c r="A422" s="13"/>
      <c r="B422" s="13"/>
      <c r="C422" s="674"/>
      <c r="D422" s="674"/>
      <c r="E422" s="674"/>
    </row>
    <row r="423" spans="1:5">
      <c r="A423" s="13"/>
      <c r="B423" s="13"/>
      <c r="C423" s="674"/>
      <c r="D423" s="674"/>
      <c r="E423" s="674"/>
    </row>
    <row r="424" spans="1:5">
      <c r="A424" s="13"/>
      <c r="B424" s="13"/>
      <c r="C424" s="674"/>
      <c r="D424" s="674"/>
      <c r="E424" s="674"/>
    </row>
    <row r="425" spans="1:5">
      <c r="A425" s="13"/>
      <c r="B425" s="13"/>
      <c r="C425" s="674"/>
      <c r="D425" s="674"/>
      <c r="E425" s="674"/>
    </row>
    <row r="426" spans="1:5">
      <c r="A426" s="13"/>
      <c r="B426" s="13"/>
      <c r="C426" s="674"/>
      <c r="D426" s="674"/>
      <c r="E426" s="674"/>
    </row>
    <row r="427" spans="1:5">
      <c r="A427" s="13"/>
      <c r="B427" s="13"/>
      <c r="C427" s="674"/>
      <c r="D427" s="674"/>
      <c r="E427" s="674"/>
    </row>
    <row r="428" spans="1:5">
      <c r="A428" s="13"/>
      <c r="B428" s="13"/>
      <c r="C428" s="674"/>
      <c r="D428" s="674"/>
      <c r="E428" s="674"/>
    </row>
    <row r="429" spans="1:5">
      <c r="A429" s="13"/>
      <c r="B429" s="13"/>
      <c r="C429" s="674"/>
      <c r="D429" s="674"/>
      <c r="E429" s="674"/>
    </row>
    <row r="430" spans="1:5">
      <c r="A430" s="13"/>
      <c r="B430" s="13"/>
      <c r="C430" s="674"/>
      <c r="D430" s="674"/>
      <c r="E430" s="674"/>
    </row>
    <row r="431" spans="1:5">
      <c r="A431" s="13"/>
      <c r="B431" s="13"/>
      <c r="C431" s="674"/>
      <c r="D431" s="674"/>
      <c r="E431" s="674"/>
    </row>
    <row r="432" spans="1:5">
      <c r="A432" s="13"/>
      <c r="B432" s="13"/>
      <c r="C432" s="674"/>
      <c r="D432" s="674"/>
      <c r="E432" s="674"/>
    </row>
    <row r="433" spans="1:5">
      <c r="A433" s="13"/>
      <c r="B433" s="13"/>
      <c r="C433" s="674"/>
      <c r="D433" s="674"/>
      <c r="E433" s="674"/>
    </row>
    <row r="434" spans="1:5">
      <c r="A434" s="13"/>
      <c r="B434" s="13"/>
      <c r="C434" s="674"/>
      <c r="D434" s="674"/>
      <c r="E434" s="674"/>
    </row>
    <row r="435" spans="1:5">
      <c r="A435" s="13"/>
      <c r="B435" s="13"/>
      <c r="C435" s="674"/>
      <c r="D435" s="674"/>
      <c r="E435" s="674"/>
    </row>
    <row r="436" spans="1:5">
      <c r="A436" s="13"/>
      <c r="B436" s="13"/>
      <c r="C436" s="674"/>
      <c r="D436" s="674"/>
      <c r="E436" s="674"/>
    </row>
    <row r="437" spans="1:5">
      <c r="A437" s="13"/>
      <c r="B437" s="13"/>
      <c r="C437" s="674"/>
      <c r="D437" s="674"/>
      <c r="E437" s="674"/>
    </row>
    <row r="438" spans="1:5">
      <c r="A438" s="13"/>
      <c r="B438" s="13"/>
      <c r="C438" s="674"/>
      <c r="D438" s="674"/>
      <c r="E438" s="674"/>
    </row>
    <row r="439" spans="1:5">
      <c r="A439" s="13"/>
      <c r="B439" s="13"/>
      <c r="C439" s="674"/>
      <c r="D439" s="674"/>
      <c r="E439" s="674"/>
    </row>
    <row r="440" spans="1:5">
      <c r="A440" s="13"/>
      <c r="B440" s="13"/>
      <c r="C440" s="674"/>
      <c r="D440" s="674"/>
      <c r="E440" s="674"/>
    </row>
    <row r="441" spans="1:5">
      <c r="A441" s="13"/>
      <c r="B441" s="13"/>
      <c r="C441" s="674"/>
      <c r="D441" s="674"/>
      <c r="E441" s="674"/>
    </row>
    <row r="442" spans="1:5">
      <c r="A442" s="13"/>
      <c r="B442" s="13"/>
      <c r="C442" s="674"/>
      <c r="D442" s="674"/>
      <c r="E442" s="674"/>
    </row>
    <row r="443" spans="1:5">
      <c r="A443" s="13"/>
      <c r="B443" s="13"/>
      <c r="C443" s="674"/>
      <c r="D443" s="674"/>
      <c r="E443" s="674"/>
    </row>
    <row r="444" spans="1:5">
      <c r="A444" s="13"/>
      <c r="B444" s="13"/>
      <c r="C444" s="674"/>
      <c r="D444" s="674"/>
      <c r="E444" s="674"/>
    </row>
    <row r="445" spans="1:5">
      <c r="A445" s="13"/>
      <c r="B445" s="13"/>
      <c r="C445" s="674"/>
      <c r="D445" s="674"/>
      <c r="E445" s="674"/>
    </row>
    <row r="446" spans="1:5">
      <c r="A446" s="13"/>
      <c r="B446" s="13"/>
      <c r="C446" s="674"/>
      <c r="D446" s="674"/>
      <c r="E446" s="674"/>
    </row>
    <row r="447" spans="1:5">
      <c r="A447" s="13"/>
      <c r="B447" s="13"/>
      <c r="C447" s="674"/>
      <c r="D447" s="674"/>
      <c r="E447" s="674"/>
    </row>
    <row r="448" spans="1:5">
      <c r="A448" s="13"/>
      <c r="B448" s="13"/>
      <c r="C448" s="674"/>
      <c r="D448" s="674"/>
      <c r="E448" s="674"/>
    </row>
    <row r="449" spans="1:5">
      <c r="A449" s="13"/>
      <c r="B449" s="13"/>
      <c r="C449" s="674"/>
      <c r="D449" s="674"/>
      <c r="E449" s="674"/>
    </row>
    <row r="450" spans="1:5">
      <c r="A450" s="13"/>
      <c r="B450" s="13"/>
      <c r="C450" s="674"/>
      <c r="D450" s="674"/>
      <c r="E450" s="674"/>
    </row>
    <row r="451" spans="1:5">
      <c r="A451" s="13"/>
      <c r="B451" s="13"/>
      <c r="C451" s="674"/>
      <c r="D451" s="674"/>
      <c r="E451" s="674"/>
    </row>
    <row r="452" spans="1:5">
      <c r="A452" s="13"/>
      <c r="B452" s="13"/>
      <c r="C452" s="674"/>
      <c r="D452" s="674"/>
      <c r="E452" s="674"/>
    </row>
    <row r="453" spans="1:5">
      <c r="A453" s="13"/>
      <c r="B453" s="13"/>
      <c r="C453" s="674"/>
      <c r="D453" s="674"/>
      <c r="E453" s="674"/>
    </row>
    <row r="454" spans="1:5">
      <c r="A454" s="13"/>
      <c r="B454" s="13"/>
      <c r="C454" s="674"/>
      <c r="D454" s="674"/>
      <c r="E454" s="674"/>
    </row>
    <row r="455" spans="1:5">
      <c r="A455" s="13"/>
      <c r="B455" s="13"/>
      <c r="C455" s="674"/>
      <c r="D455" s="674"/>
      <c r="E455" s="674"/>
    </row>
    <row r="456" spans="1:5">
      <c r="A456" s="13"/>
      <c r="B456" s="13"/>
      <c r="C456" s="674"/>
      <c r="D456" s="674"/>
      <c r="E456" s="674"/>
    </row>
    <row r="457" spans="1:5">
      <c r="A457" s="13"/>
      <c r="B457" s="13"/>
      <c r="C457" s="674"/>
      <c r="D457" s="674"/>
      <c r="E457" s="674"/>
    </row>
    <row r="458" spans="1:5">
      <c r="A458" s="13"/>
      <c r="B458" s="13"/>
      <c r="C458" s="674"/>
      <c r="D458" s="674"/>
      <c r="E458" s="674"/>
    </row>
    <row r="459" spans="1:5">
      <c r="A459" s="13"/>
      <c r="B459" s="13"/>
      <c r="C459" s="674"/>
      <c r="D459" s="674"/>
      <c r="E459" s="674"/>
    </row>
    <row r="460" spans="1:5">
      <c r="A460" s="13"/>
      <c r="B460" s="13"/>
      <c r="C460" s="674"/>
      <c r="D460" s="674"/>
      <c r="E460" s="674"/>
    </row>
    <row r="461" spans="1:5">
      <c r="A461" s="13"/>
      <c r="B461" s="13"/>
      <c r="C461" s="674"/>
      <c r="D461" s="674"/>
      <c r="E461" s="674"/>
    </row>
    <row r="462" spans="1:5">
      <c r="A462" s="13"/>
      <c r="B462" s="13"/>
      <c r="C462" s="674"/>
      <c r="D462" s="674"/>
      <c r="E462" s="674"/>
    </row>
    <row r="463" spans="1:5">
      <c r="A463" s="13"/>
      <c r="B463" s="13"/>
      <c r="C463" s="674"/>
      <c r="D463" s="674"/>
      <c r="E463" s="674"/>
    </row>
    <row r="464" spans="1:5">
      <c r="A464" s="13"/>
      <c r="B464" s="13"/>
      <c r="C464" s="674"/>
      <c r="D464" s="674"/>
      <c r="E464" s="674"/>
    </row>
    <row r="465" spans="1:5">
      <c r="A465" s="13"/>
      <c r="B465" s="13"/>
      <c r="C465" s="674"/>
      <c r="D465" s="674"/>
      <c r="E465" s="674"/>
    </row>
    <row r="466" spans="1:5">
      <c r="A466" s="13"/>
      <c r="B466" s="13"/>
      <c r="C466" s="674"/>
      <c r="D466" s="674"/>
      <c r="E466" s="674"/>
    </row>
    <row r="467" spans="1:5">
      <c r="A467" s="13"/>
      <c r="B467" s="13"/>
      <c r="C467" s="674"/>
      <c r="D467" s="674"/>
      <c r="E467" s="674"/>
    </row>
    <row r="468" spans="1:5">
      <c r="A468" s="13"/>
      <c r="B468" s="13"/>
      <c r="C468" s="674"/>
      <c r="D468" s="674"/>
      <c r="E468" s="674"/>
    </row>
    <row r="469" spans="1:5">
      <c r="A469" s="13"/>
      <c r="B469" s="13"/>
      <c r="C469" s="674"/>
      <c r="D469" s="674"/>
      <c r="E469" s="674"/>
    </row>
    <row r="470" spans="1:5">
      <c r="A470" s="13"/>
      <c r="B470" s="13"/>
      <c r="C470" s="674"/>
      <c r="D470" s="674"/>
      <c r="E470" s="674"/>
    </row>
    <row r="471" spans="1:5">
      <c r="A471" s="13"/>
      <c r="B471" s="13"/>
      <c r="C471" s="674"/>
      <c r="D471" s="674"/>
      <c r="E471" s="674"/>
    </row>
    <row r="472" spans="1:5">
      <c r="A472" s="13"/>
      <c r="B472" s="13"/>
      <c r="C472" s="674"/>
      <c r="D472" s="674"/>
      <c r="E472" s="674"/>
    </row>
    <row r="473" spans="1:5">
      <c r="A473" s="13"/>
      <c r="B473" s="13"/>
      <c r="C473" s="674"/>
      <c r="D473" s="674"/>
      <c r="E473" s="674"/>
    </row>
    <row r="474" spans="1:5">
      <c r="A474" s="13"/>
      <c r="B474" s="13"/>
      <c r="C474" s="674"/>
      <c r="D474" s="674"/>
      <c r="E474" s="674"/>
    </row>
    <row r="475" spans="1:5">
      <c r="A475" s="13"/>
      <c r="B475" s="13"/>
      <c r="C475" s="674"/>
      <c r="D475" s="674"/>
      <c r="E475" s="674"/>
    </row>
    <row r="476" spans="1:5">
      <c r="A476" s="13"/>
      <c r="B476" s="13"/>
      <c r="C476" s="674"/>
      <c r="D476" s="674"/>
      <c r="E476" s="674"/>
    </row>
    <row r="477" spans="1:5">
      <c r="A477" s="13"/>
      <c r="B477" s="13"/>
      <c r="C477" s="674"/>
      <c r="D477" s="674"/>
      <c r="E477" s="674"/>
    </row>
    <row r="478" spans="1:5">
      <c r="A478" s="13"/>
      <c r="B478" s="13"/>
      <c r="C478" s="674"/>
      <c r="D478" s="674"/>
      <c r="E478" s="674"/>
    </row>
    <row r="479" spans="1:5">
      <c r="A479" s="13"/>
      <c r="B479" s="13"/>
      <c r="C479" s="674"/>
      <c r="D479" s="674"/>
      <c r="E479" s="674"/>
    </row>
    <row r="480" spans="1:5">
      <c r="A480" s="13"/>
      <c r="B480" s="13"/>
      <c r="C480" s="674"/>
      <c r="D480" s="674"/>
      <c r="E480" s="674"/>
    </row>
    <row r="481" spans="1:5">
      <c r="A481" s="13"/>
      <c r="B481" s="13"/>
      <c r="C481" s="674"/>
      <c r="D481" s="674"/>
      <c r="E481" s="674"/>
    </row>
    <row r="482" spans="1:5">
      <c r="A482" s="13"/>
      <c r="B482" s="13"/>
      <c r="C482" s="674"/>
      <c r="D482" s="674"/>
      <c r="E482" s="674"/>
    </row>
    <row r="483" spans="1:5">
      <c r="A483" s="13"/>
      <c r="B483" s="13"/>
      <c r="C483" s="674"/>
      <c r="D483" s="674"/>
      <c r="E483" s="674"/>
    </row>
    <row r="484" spans="1:5">
      <c r="A484" s="13"/>
      <c r="B484" s="13"/>
      <c r="C484" s="674"/>
      <c r="D484" s="674"/>
      <c r="E484" s="674"/>
    </row>
    <row r="485" spans="1:5">
      <c r="A485" s="13"/>
      <c r="B485" s="13"/>
      <c r="C485" s="674"/>
      <c r="D485" s="674"/>
      <c r="E485" s="674"/>
    </row>
    <row r="486" spans="1:5">
      <c r="A486" s="13"/>
      <c r="B486" s="13"/>
      <c r="C486" s="674"/>
      <c r="D486" s="674"/>
      <c r="E486" s="674"/>
    </row>
    <row r="487" spans="1:5">
      <c r="A487" s="13"/>
      <c r="B487" s="13"/>
      <c r="C487" s="674"/>
      <c r="D487" s="674"/>
      <c r="E487" s="674"/>
    </row>
    <row r="488" spans="1:5">
      <c r="A488" s="13"/>
      <c r="B488" s="13"/>
      <c r="C488" s="674"/>
      <c r="D488" s="674"/>
      <c r="E488" s="674"/>
    </row>
    <row r="489" spans="1:5">
      <c r="A489" s="13"/>
      <c r="B489" s="13"/>
      <c r="C489" s="674"/>
      <c r="D489" s="674"/>
      <c r="E489" s="674"/>
    </row>
    <row r="490" spans="1:5">
      <c r="A490" s="13"/>
      <c r="B490" s="13"/>
      <c r="C490" s="674"/>
      <c r="D490" s="674"/>
      <c r="E490" s="674"/>
    </row>
    <row r="491" spans="1:5">
      <c r="A491" s="13"/>
      <c r="B491" s="13"/>
      <c r="C491" s="674"/>
      <c r="D491" s="674"/>
      <c r="E491" s="674"/>
    </row>
    <row r="492" spans="1:5">
      <c r="A492" s="13"/>
      <c r="B492" s="13"/>
      <c r="C492" s="674"/>
      <c r="D492" s="674"/>
      <c r="E492" s="674"/>
    </row>
    <row r="493" spans="1:5">
      <c r="A493" s="13"/>
      <c r="B493" s="13"/>
      <c r="C493" s="674"/>
      <c r="D493" s="674"/>
      <c r="E493" s="674"/>
    </row>
    <row r="494" spans="1:5">
      <c r="A494" s="13"/>
      <c r="B494" s="13"/>
      <c r="C494" s="674"/>
      <c r="D494" s="674"/>
      <c r="E494" s="674"/>
    </row>
    <row r="495" spans="1:5">
      <c r="A495" s="13"/>
      <c r="B495" s="13"/>
      <c r="C495" s="674"/>
      <c r="D495" s="674"/>
      <c r="E495" s="674"/>
    </row>
    <row r="496" spans="1:5">
      <c r="A496" s="13"/>
      <c r="B496" s="13"/>
      <c r="C496" s="674"/>
      <c r="D496" s="674"/>
      <c r="E496" s="674"/>
    </row>
    <row r="497" spans="1:5">
      <c r="A497" s="13"/>
      <c r="B497" s="13"/>
      <c r="C497" s="674"/>
      <c r="D497" s="674"/>
      <c r="E497" s="674"/>
    </row>
    <row r="498" spans="1:5">
      <c r="A498" s="13"/>
      <c r="B498" s="13"/>
      <c r="C498" s="674"/>
      <c r="D498" s="674"/>
      <c r="E498" s="674"/>
    </row>
    <row r="499" spans="1:5">
      <c r="A499" s="13"/>
      <c r="B499" s="13"/>
      <c r="C499" s="674"/>
      <c r="D499" s="674"/>
      <c r="E499" s="674"/>
    </row>
    <row r="500" spans="1:5">
      <c r="A500" s="13"/>
      <c r="B500" s="13"/>
      <c r="C500" s="674"/>
      <c r="D500" s="674"/>
      <c r="E500" s="674"/>
    </row>
    <row r="501" spans="1:5">
      <c r="A501" s="13"/>
      <c r="B501" s="13"/>
      <c r="C501" s="674"/>
      <c r="D501" s="674"/>
      <c r="E501" s="674"/>
    </row>
    <row r="502" spans="1:5">
      <c r="A502" s="13"/>
      <c r="B502" s="13"/>
      <c r="C502" s="674"/>
      <c r="D502" s="674"/>
      <c r="E502" s="674"/>
    </row>
    <row r="503" spans="1:5">
      <c r="A503" s="13"/>
      <c r="B503" s="13"/>
      <c r="C503" s="674"/>
      <c r="D503" s="674"/>
      <c r="E503" s="674"/>
    </row>
    <row r="504" spans="1:5">
      <c r="A504" s="13"/>
      <c r="B504" s="13"/>
      <c r="C504" s="674"/>
      <c r="D504" s="674"/>
      <c r="E504" s="674"/>
    </row>
    <row r="505" spans="1:5">
      <c r="A505" s="13"/>
      <c r="B505" s="13"/>
      <c r="C505" s="674"/>
      <c r="D505" s="674"/>
      <c r="E505" s="674"/>
    </row>
    <row r="506" spans="1:5">
      <c r="A506" s="13"/>
      <c r="B506" s="13"/>
      <c r="C506" s="674"/>
      <c r="D506" s="674"/>
      <c r="E506" s="674"/>
    </row>
    <row r="507" spans="1:5">
      <c r="A507" s="13"/>
      <c r="B507" s="13"/>
      <c r="C507" s="674"/>
      <c r="D507" s="674"/>
      <c r="E507" s="674"/>
    </row>
    <row r="508" spans="1:5">
      <c r="A508" s="13"/>
      <c r="B508" s="13"/>
      <c r="C508" s="674"/>
      <c r="D508" s="674"/>
      <c r="E508" s="674"/>
    </row>
    <row r="509" spans="1:5">
      <c r="A509" s="13"/>
      <c r="B509" s="13"/>
      <c r="C509" s="674"/>
      <c r="D509" s="674"/>
      <c r="E509" s="674"/>
    </row>
    <row r="510" spans="1:5">
      <c r="A510" s="13"/>
      <c r="B510" s="13"/>
      <c r="C510" s="674"/>
      <c r="D510" s="674"/>
      <c r="E510" s="674"/>
    </row>
    <row r="511" spans="1:5">
      <c r="A511" s="13"/>
      <c r="B511" s="13"/>
      <c r="C511" s="674"/>
      <c r="D511" s="674"/>
      <c r="E511" s="674"/>
    </row>
    <row r="512" spans="1:5">
      <c r="A512" s="13"/>
      <c r="B512" s="13"/>
      <c r="C512" s="674"/>
      <c r="D512" s="674"/>
      <c r="E512" s="674"/>
    </row>
    <row r="513" spans="1:5">
      <c r="A513" s="13"/>
      <c r="B513" s="13"/>
      <c r="C513" s="674"/>
      <c r="D513" s="674"/>
      <c r="E513" s="674"/>
    </row>
    <row r="514" spans="1:5">
      <c r="A514" s="13"/>
      <c r="B514" s="13"/>
      <c r="C514" s="674"/>
      <c r="D514" s="674"/>
      <c r="E514" s="674"/>
    </row>
    <row r="515" spans="1:5">
      <c r="A515" s="13"/>
      <c r="B515" s="13"/>
      <c r="C515" s="674"/>
      <c r="D515" s="674"/>
      <c r="E515" s="674"/>
    </row>
    <row r="516" spans="1:5">
      <c r="A516" s="13"/>
      <c r="B516" s="13"/>
      <c r="C516" s="674"/>
      <c r="D516" s="674"/>
      <c r="E516" s="674"/>
    </row>
    <row r="517" spans="1:5">
      <c r="A517" s="13"/>
      <c r="B517" s="13"/>
      <c r="C517" s="674"/>
      <c r="D517" s="674"/>
      <c r="E517" s="674"/>
    </row>
    <row r="518" spans="1:5">
      <c r="A518" s="13"/>
      <c r="B518" s="13"/>
      <c r="C518" s="674"/>
      <c r="D518" s="674"/>
      <c r="E518" s="674"/>
    </row>
    <row r="519" spans="1:5">
      <c r="A519" s="13"/>
      <c r="B519" s="13"/>
      <c r="C519" s="674"/>
      <c r="D519" s="674"/>
      <c r="E519" s="674"/>
    </row>
    <row r="520" spans="1:5">
      <c r="A520" s="13"/>
      <c r="B520" s="13"/>
      <c r="C520" s="674"/>
      <c r="D520" s="674"/>
      <c r="E520" s="674"/>
    </row>
    <row r="521" spans="1:5">
      <c r="A521" s="13"/>
      <c r="B521" s="13"/>
      <c r="C521" s="674"/>
      <c r="D521" s="674"/>
      <c r="E521" s="674"/>
    </row>
    <row r="522" spans="1:5">
      <c r="A522" s="13"/>
      <c r="B522" s="13"/>
      <c r="C522" s="674"/>
      <c r="D522" s="674"/>
      <c r="E522" s="674"/>
    </row>
    <row r="523" spans="1:5">
      <c r="A523" s="13"/>
      <c r="B523" s="13"/>
      <c r="C523" s="674"/>
      <c r="D523" s="674"/>
      <c r="E523" s="674"/>
    </row>
    <row r="524" spans="1:5">
      <c r="A524" s="13"/>
      <c r="B524" s="13"/>
      <c r="C524" s="674"/>
      <c r="D524" s="674"/>
      <c r="E524" s="674"/>
    </row>
    <row r="525" spans="1:5">
      <c r="A525" s="13"/>
      <c r="B525" s="13"/>
      <c r="C525" s="674"/>
      <c r="D525" s="674"/>
      <c r="E525" s="674"/>
    </row>
    <row r="526" spans="1:5">
      <c r="A526" s="13"/>
      <c r="B526" s="13"/>
      <c r="C526" s="674"/>
      <c r="D526" s="674"/>
      <c r="E526" s="674"/>
    </row>
    <row r="527" spans="1:5">
      <c r="A527" s="13"/>
      <c r="B527" s="13"/>
      <c r="C527" s="674"/>
      <c r="D527" s="674"/>
      <c r="E527" s="674"/>
    </row>
    <row r="528" spans="1:5">
      <c r="A528" s="13"/>
      <c r="B528" s="13"/>
      <c r="C528" s="674"/>
      <c r="D528" s="674"/>
      <c r="E528" s="674"/>
    </row>
    <row r="529" spans="1:5">
      <c r="A529" s="13"/>
      <c r="B529" s="13"/>
      <c r="C529" s="674"/>
      <c r="D529" s="674"/>
      <c r="E529" s="674"/>
    </row>
    <row r="530" spans="1:5">
      <c r="A530" s="13"/>
      <c r="B530" s="13"/>
      <c r="C530" s="674"/>
      <c r="D530" s="674"/>
      <c r="E530" s="674"/>
    </row>
    <row r="531" spans="1:5">
      <c r="A531" s="13"/>
      <c r="B531" s="13"/>
      <c r="C531" s="674"/>
      <c r="D531" s="674"/>
      <c r="E531" s="674"/>
    </row>
    <row r="532" spans="1:5">
      <c r="A532" s="13"/>
      <c r="B532" s="13"/>
      <c r="C532" s="674"/>
      <c r="D532" s="674"/>
      <c r="E532" s="674"/>
    </row>
    <row r="533" spans="1:5">
      <c r="A533" s="13"/>
      <c r="B533" s="13"/>
      <c r="C533" s="674"/>
      <c r="D533" s="674"/>
      <c r="E533" s="674"/>
    </row>
    <row r="534" spans="1:5">
      <c r="A534" s="13"/>
      <c r="B534" s="13"/>
      <c r="C534" s="674"/>
      <c r="D534" s="674"/>
      <c r="E534" s="674"/>
    </row>
    <row r="535" spans="1:5">
      <c r="A535" s="13"/>
      <c r="B535" s="13"/>
      <c r="C535" s="674"/>
      <c r="D535" s="674"/>
      <c r="E535" s="674"/>
    </row>
    <row r="536" spans="1:5">
      <c r="A536" s="13"/>
      <c r="B536" s="13"/>
      <c r="C536" s="674"/>
      <c r="D536" s="674"/>
      <c r="E536" s="674"/>
    </row>
    <row r="537" spans="1:5">
      <c r="A537" s="13"/>
      <c r="B537" s="13"/>
      <c r="C537" s="674"/>
      <c r="D537" s="674"/>
      <c r="E537" s="674"/>
    </row>
    <row r="538" spans="1:5">
      <c r="A538" s="13"/>
      <c r="B538" s="13"/>
      <c r="C538" s="674"/>
      <c r="D538" s="674"/>
      <c r="E538" s="674"/>
    </row>
    <row r="539" spans="1:5">
      <c r="A539" s="13"/>
      <c r="B539" s="13"/>
      <c r="C539" s="674"/>
      <c r="D539" s="674"/>
      <c r="E539" s="674"/>
    </row>
    <row r="540" spans="1:5">
      <c r="A540" s="13"/>
      <c r="B540" s="13"/>
      <c r="C540" s="674"/>
      <c r="D540" s="674"/>
      <c r="E540" s="674"/>
    </row>
    <row r="541" spans="1:5">
      <c r="A541" s="13"/>
      <c r="B541" s="13"/>
      <c r="C541" s="674"/>
      <c r="D541" s="674"/>
      <c r="E541" s="674"/>
    </row>
    <row r="542" spans="1:5">
      <c r="A542" s="13"/>
      <c r="B542" s="13"/>
      <c r="C542" s="674"/>
      <c r="D542" s="674"/>
      <c r="E542" s="674"/>
    </row>
    <row r="543" spans="1:5">
      <c r="A543" s="13"/>
      <c r="B543" s="13"/>
      <c r="C543" s="674"/>
      <c r="D543" s="674"/>
      <c r="E543" s="674"/>
    </row>
    <row r="544" spans="1:5">
      <c r="A544" s="13"/>
      <c r="B544" s="13"/>
      <c r="C544" s="674"/>
      <c r="D544" s="674"/>
      <c r="E544" s="674"/>
    </row>
    <row r="545" spans="1:5">
      <c r="A545" s="13"/>
      <c r="B545" s="13"/>
      <c r="C545" s="674"/>
      <c r="D545" s="674"/>
      <c r="E545" s="674"/>
    </row>
    <row r="546" spans="1:5">
      <c r="A546" s="13"/>
      <c r="B546" s="13"/>
      <c r="C546" s="674"/>
      <c r="D546" s="674"/>
      <c r="E546" s="674"/>
    </row>
    <row r="547" spans="1:5">
      <c r="A547" s="13"/>
      <c r="B547" s="13"/>
      <c r="C547" s="674"/>
      <c r="D547" s="674"/>
      <c r="E547" s="674"/>
    </row>
    <row r="548" spans="1:5">
      <c r="A548" s="13"/>
      <c r="B548" s="13"/>
      <c r="C548" s="674"/>
      <c r="D548" s="674"/>
      <c r="E548" s="674"/>
    </row>
    <row r="549" spans="1:5">
      <c r="A549" s="13"/>
      <c r="B549" s="13"/>
      <c r="C549" s="674"/>
      <c r="D549" s="674"/>
      <c r="E549" s="674"/>
    </row>
    <row r="550" spans="1:5">
      <c r="A550" s="13"/>
      <c r="B550" s="13"/>
      <c r="C550" s="674"/>
      <c r="D550" s="674"/>
      <c r="E550" s="674"/>
    </row>
    <row r="551" spans="1:5">
      <c r="A551" s="13"/>
      <c r="B551" s="13"/>
      <c r="C551" s="674"/>
      <c r="D551" s="674"/>
      <c r="E551" s="674"/>
    </row>
    <row r="552" spans="1:5">
      <c r="A552" s="13"/>
      <c r="B552" s="13"/>
      <c r="C552" s="674"/>
      <c r="D552" s="674"/>
      <c r="E552" s="674"/>
    </row>
    <row r="553" spans="1:5">
      <c r="A553" s="13"/>
      <c r="B553" s="13"/>
      <c r="C553" s="674"/>
      <c r="D553" s="674"/>
      <c r="E553" s="674"/>
    </row>
    <row r="554" spans="1:5">
      <c r="A554" s="13"/>
      <c r="B554" s="13"/>
      <c r="C554" s="674"/>
      <c r="D554" s="674"/>
      <c r="E554" s="674"/>
    </row>
    <row r="555" spans="1:5">
      <c r="A555" s="13"/>
      <c r="B555" s="13"/>
      <c r="C555" s="674"/>
      <c r="D555" s="674"/>
      <c r="E555" s="674"/>
    </row>
    <row r="556" spans="1:5">
      <c r="A556" s="13"/>
      <c r="B556" s="13"/>
      <c r="C556" s="674"/>
      <c r="D556" s="674"/>
      <c r="E556" s="674"/>
    </row>
    <row r="557" spans="1:5">
      <c r="A557" s="13"/>
      <c r="B557" s="13"/>
      <c r="C557" s="674"/>
      <c r="D557" s="674"/>
      <c r="E557" s="674"/>
    </row>
    <row r="558" spans="1:5">
      <c r="A558" s="13"/>
      <c r="B558" s="13"/>
      <c r="C558" s="674"/>
      <c r="D558" s="674"/>
      <c r="E558" s="674"/>
    </row>
    <row r="559" spans="1:5">
      <c r="A559" s="13"/>
      <c r="B559" s="13"/>
      <c r="C559" s="674"/>
      <c r="D559" s="674"/>
      <c r="E559" s="674"/>
    </row>
    <row r="560" spans="1:5">
      <c r="A560" s="13"/>
      <c r="B560" s="13"/>
      <c r="C560" s="674"/>
      <c r="D560" s="674"/>
      <c r="E560" s="674"/>
    </row>
    <row r="561" spans="1:5">
      <c r="A561" s="13"/>
      <c r="B561" s="13"/>
      <c r="C561" s="674"/>
      <c r="D561" s="674"/>
      <c r="E561" s="674"/>
    </row>
    <row r="562" spans="1:5">
      <c r="A562" s="13"/>
      <c r="B562" s="13"/>
      <c r="C562" s="674"/>
      <c r="D562" s="674"/>
      <c r="E562" s="674"/>
    </row>
    <row r="563" spans="1:5">
      <c r="A563" s="13"/>
      <c r="B563" s="13"/>
      <c r="C563" s="674"/>
      <c r="D563" s="674"/>
      <c r="E563" s="674"/>
    </row>
    <row r="564" spans="1:5">
      <c r="A564" s="13"/>
      <c r="B564" s="13"/>
      <c r="C564" s="674"/>
      <c r="D564" s="674"/>
      <c r="E564" s="674"/>
    </row>
    <row r="565" spans="1:5">
      <c r="A565" s="13"/>
      <c r="B565" s="13"/>
      <c r="C565" s="674"/>
      <c r="D565" s="674"/>
      <c r="E565" s="674"/>
    </row>
    <row r="566" spans="1:5">
      <c r="A566" s="13"/>
      <c r="B566" s="13"/>
      <c r="C566" s="674"/>
      <c r="D566" s="674"/>
      <c r="E566" s="674"/>
    </row>
    <row r="567" spans="1:5">
      <c r="A567" s="13"/>
      <c r="B567" s="13"/>
      <c r="C567" s="674"/>
      <c r="D567" s="674"/>
      <c r="E567" s="674"/>
    </row>
    <row r="568" spans="1:5">
      <c r="A568" s="13"/>
      <c r="B568" s="13"/>
      <c r="C568" s="674"/>
      <c r="D568" s="674"/>
      <c r="E568" s="674"/>
    </row>
    <row r="569" spans="1:5">
      <c r="A569" s="13"/>
      <c r="B569" s="13"/>
      <c r="C569" s="674"/>
      <c r="D569" s="674"/>
      <c r="E569" s="674"/>
    </row>
    <row r="570" spans="1:5">
      <c r="A570" s="13"/>
      <c r="B570" s="13"/>
      <c r="C570" s="674"/>
      <c r="D570" s="674"/>
      <c r="E570" s="674"/>
    </row>
    <row r="571" spans="1:5">
      <c r="A571" s="13"/>
      <c r="B571" s="13"/>
      <c r="C571" s="674"/>
      <c r="D571" s="674"/>
      <c r="E571" s="674"/>
    </row>
    <row r="572" spans="1:5">
      <c r="A572" s="13"/>
      <c r="B572" s="13"/>
      <c r="C572" s="674"/>
      <c r="D572" s="674"/>
      <c r="E572" s="674"/>
    </row>
    <row r="573" spans="1:5">
      <c r="A573" s="13"/>
      <c r="B573" s="13"/>
      <c r="C573" s="674"/>
      <c r="D573" s="674"/>
      <c r="E573" s="674"/>
    </row>
    <row r="574" spans="1:5">
      <c r="A574" s="13"/>
      <c r="B574" s="13"/>
      <c r="C574" s="674"/>
      <c r="D574" s="674"/>
      <c r="E574" s="674"/>
    </row>
    <row r="575" spans="1:5">
      <c r="A575" s="13"/>
      <c r="B575" s="13"/>
      <c r="C575" s="674"/>
      <c r="D575" s="674"/>
      <c r="E575" s="674"/>
    </row>
    <row r="576" spans="1:5">
      <c r="A576" s="13"/>
      <c r="B576" s="13"/>
      <c r="C576" s="674"/>
      <c r="D576" s="674"/>
      <c r="E576" s="674"/>
    </row>
    <row r="577" spans="1:5">
      <c r="A577" s="13"/>
      <c r="B577" s="13"/>
      <c r="C577" s="674"/>
      <c r="D577" s="674"/>
      <c r="E577" s="674"/>
    </row>
    <row r="578" spans="1:5">
      <c r="A578" s="13"/>
      <c r="B578" s="13"/>
      <c r="C578" s="674"/>
      <c r="D578" s="674"/>
      <c r="E578" s="674"/>
    </row>
    <row r="579" spans="1:5">
      <c r="A579" s="13"/>
      <c r="B579" s="13"/>
      <c r="C579" s="674"/>
      <c r="D579" s="674"/>
      <c r="E579" s="674"/>
    </row>
    <row r="580" spans="1:5">
      <c r="A580" s="13"/>
      <c r="B580" s="13"/>
      <c r="C580" s="674"/>
      <c r="D580" s="674"/>
      <c r="E580" s="674"/>
    </row>
    <row r="581" spans="1:5">
      <c r="A581" s="13"/>
      <c r="B581" s="13"/>
      <c r="C581" s="674"/>
      <c r="D581" s="674"/>
      <c r="E581" s="674"/>
    </row>
    <row r="582" spans="1:5">
      <c r="A582" s="13"/>
      <c r="B582" s="13"/>
      <c r="C582" s="674"/>
      <c r="D582" s="674"/>
      <c r="E582" s="674"/>
    </row>
    <row r="583" spans="1:5">
      <c r="A583" s="13"/>
      <c r="B583" s="13"/>
      <c r="C583" s="674"/>
      <c r="D583" s="674"/>
      <c r="E583" s="674"/>
    </row>
    <row r="584" spans="1:5">
      <c r="A584" s="13"/>
      <c r="B584" s="13"/>
      <c r="C584" s="674"/>
      <c r="D584" s="674"/>
      <c r="E584" s="674"/>
    </row>
    <row r="585" spans="1:5">
      <c r="A585" s="13"/>
      <c r="B585" s="13"/>
      <c r="C585" s="674"/>
      <c r="D585" s="674"/>
      <c r="E585" s="674"/>
    </row>
    <row r="586" spans="1:5">
      <c r="A586" s="13"/>
      <c r="B586" s="13"/>
      <c r="C586" s="674"/>
      <c r="D586" s="674"/>
      <c r="E586" s="674"/>
    </row>
    <row r="587" spans="1:5">
      <c r="A587" s="13"/>
      <c r="B587" s="13"/>
      <c r="C587" s="674"/>
      <c r="D587" s="674"/>
      <c r="E587" s="674"/>
    </row>
    <row r="588" spans="1:5">
      <c r="A588" s="13"/>
      <c r="B588" s="13"/>
      <c r="C588" s="674"/>
      <c r="D588" s="674"/>
      <c r="E588" s="674"/>
    </row>
    <row r="589" spans="1:5">
      <c r="A589" s="13"/>
      <c r="B589" s="13"/>
      <c r="C589" s="674"/>
      <c r="D589" s="674"/>
      <c r="E589" s="674"/>
    </row>
    <row r="590" spans="1:5">
      <c r="A590" s="13"/>
      <c r="B590" s="13"/>
      <c r="C590" s="674"/>
      <c r="D590" s="674"/>
      <c r="E590" s="674"/>
    </row>
    <row r="591" spans="1:5">
      <c r="A591" s="13"/>
      <c r="B591" s="13"/>
      <c r="C591" s="674"/>
      <c r="D591" s="674"/>
      <c r="E591" s="674"/>
    </row>
    <row r="592" spans="1:5">
      <c r="A592" s="13"/>
      <c r="B592" s="13"/>
      <c r="C592" s="674"/>
      <c r="D592" s="674"/>
      <c r="E592" s="674"/>
    </row>
    <row r="593" spans="1:5">
      <c r="A593" s="13"/>
      <c r="B593" s="13"/>
      <c r="C593" s="674"/>
      <c r="D593" s="674"/>
      <c r="E593" s="674"/>
    </row>
    <row r="594" spans="1:5">
      <c r="A594" s="13"/>
      <c r="B594" s="13"/>
      <c r="C594" s="674"/>
      <c r="D594" s="674"/>
      <c r="E594" s="674"/>
    </row>
    <row r="595" spans="1:5">
      <c r="A595" s="13"/>
      <c r="B595" s="13"/>
      <c r="C595" s="674"/>
      <c r="D595" s="674"/>
      <c r="E595" s="674"/>
    </row>
    <row r="596" spans="1:5">
      <c r="A596" s="13"/>
      <c r="B596" s="13"/>
      <c r="C596" s="674"/>
      <c r="D596" s="674"/>
      <c r="E596" s="674"/>
    </row>
    <row r="597" spans="1:5">
      <c r="A597" s="13"/>
      <c r="B597" s="13"/>
      <c r="C597" s="674"/>
      <c r="D597" s="674"/>
      <c r="E597" s="674"/>
    </row>
    <row r="598" spans="1:5">
      <c r="A598" s="13"/>
      <c r="B598" s="13"/>
      <c r="C598" s="674"/>
      <c r="D598" s="674"/>
      <c r="E598" s="674"/>
    </row>
    <row r="599" spans="1:5">
      <c r="A599" s="13"/>
      <c r="B599" s="13"/>
      <c r="C599" s="674"/>
      <c r="D599" s="674"/>
      <c r="E599" s="674"/>
    </row>
    <row r="600" spans="1:5">
      <c r="A600" s="13"/>
      <c r="B600" s="13"/>
      <c r="C600" s="674"/>
      <c r="D600" s="674"/>
      <c r="E600" s="674"/>
    </row>
    <row r="601" spans="1:5">
      <c r="A601" s="13"/>
      <c r="B601" s="13"/>
      <c r="C601" s="674"/>
      <c r="D601" s="674"/>
      <c r="E601" s="674"/>
    </row>
    <row r="602" spans="1:5">
      <c r="A602" s="13"/>
      <c r="B602" s="13"/>
      <c r="C602" s="674"/>
      <c r="D602" s="674"/>
      <c r="E602" s="674"/>
    </row>
    <row r="603" spans="1:5">
      <c r="A603" s="13"/>
      <c r="B603" s="13"/>
      <c r="C603" s="674"/>
      <c r="D603" s="674"/>
      <c r="E603" s="674"/>
    </row>
    <row r="604" spans="1:5">
      <c r="A604" s="13"/>
      <c r="B604" s="13"/>
      <c r="C604" s="674"/>
      <c r="D604" s="674"/>
      <c r="E604" s="674"/>
    </row>
    <row r="605" spans="1:5">
      <c r="A605" s="13"/>
      <c r="B605" s="13"/>
      <c r="C605" s="674"/>
      <c r="D605" s="674"/>
      <c r="E605" s="674"/>
    </row>
    <row r="606" spans="1:5">
      <c r="A606" s="13"/>
      <c r="B606" s="13"/>
      <c r="C606" s="674"/>
      <c r="D606" s="674"/>
      <c r="E606" s="674"/>
    </row>
    <row r="607" spans="1:5">
      <c r="A607" s="13"/>
      <c r="B607" s="13"/>
      <c r="C607" s="674"/>
      <c r="D607" s="674"/>
      <c r="E607" s="674"/>
    </row>
    <row r="608" spans="1:5">
      <c r="A608" s="13"/>
      <c r="B608" s="13"/>
      <c r="C608" s="674"/>
      <c r="D608" s="674"/>
      <c r="E608" s="674"/>
    </row>
    <row r="609" spans="1:5">
      <c r="A609" s="13"/>
      <c r="B609" s="13"/>
      <c r="C609" s="674"/>
      <c r="D609" s="674"/>
      <c r="E609" s="674"/>
    </row>
    <row r="610" spans="1:5">
      <c r="A610" s="13"/>
      <c r="B610" s="13"/>
      <c r="C610" s="674"/>
      <c r="D610" s="674"/>
      <c r="E610" s="674"/>
    </row>
    <row r="611" spans="1:5">
      <c r="A611" s="13"/>
      <c r="B611" s="13"/>
      <c r="C611" s="674"/>
      <c r="D611" s="674"/>
      <c r="E611" s="674"/>
    </row>
    <row r="612" spans="1:5">
      <c r="A612" s="13"/>
      <c r="B612" s="13"/>
      <c r="C612" s="674"/>
      <c r="D612" s="674"/>
      <c r="E612" s="674"/>
    </row>
    <row r="613" spans="1:5">
      <c r="A613" s="13"/>
      <c r="B613" s="13"/>
      <c r="C613" s="674"/>
      <c r="D613" s="674"/>
      <c r="E613" s="674"/>
    </row>
    <row r="614" spans="1:5">
      <c r="A614" s="13"/>
      <c r="B614" s="13"/>
      <c r="C614" s="674"/>
      <c r="D614" s="674"/>
      <c r="E614" s="674"/>
    </row>
    <row r="615" spans="1:5">
      <c r="A615" s="13"/>
      <c r="B615" s="13"/>
      <c r="C615" s="674"/>
      <c r="D615" s="674"/>
      <c r="E615" s="674"/>
    </row>
    <row r="616" spans="1:5">
      <c r="A616" s="13"/>
      <c r="B616" s="13"/>
      <c r="C616" s="674"/>
      <c r="D616" s="674"/>
      <c r="E616" s="674"/>
    </row>
    <row r="617" spans="1:5">
      <c r="A617" s="13"/>
      <c r="B617" s="13"/>
      <c r="C617" s="674"/>
      <c r="D617" s="674"/>
      <c r="E617" s="674"/>
    </row>
    <row r="618" spans="1:5">
      <c r="A618" s="13"/>
      <c r="B618" s="13"/>
      <c r="C618" s="674"/>
      <c r="D618" s="674"/>
      <c r="E618" s="674"/>
    </row>
    <row r="619" spans="1:5">
      <c r="A619" s="13"/>
      <c r="B619" s="13"/>
      <c r="C619" s="674"/>
      <c r="D619" s="674"/>
      <c r="E619" s="674"/>
    </row>
    <row r="620" spans="1:5">
      <c r="A620" s="13"/>
      <c r="B620" s="13"/>
      <c r="C620" s="674"/>
      <c r="D620" s="674"/>
      <c r="E620" s="674"/>
    </row>
    <row r="621" spans="1:5">
      <c r="A621" s="13"/>
      <c r="B621" s="13"/>
      <c r="C621" s="674"/>
      <c r="D621" s="674"/>
      <c r="E621" s="674"/>
    </row>
    <row r="622" spans="1:5">
      <c r="A622" s="13"/>
      <c r="B622" s="13"/>
      <c r="C622" s="674"/>
      <c r="D622" s="674"/>
      <c r="E622" s="674"/>
    </row>
    <row r="623" spans="1:5">
      <c r="A623" s="13"/>
      <c r="B623" s="13"/>
      <c r="C623" s="674"/>
      <c r="D623" s="674"/>
      <c r="E623" s="674"/>
    </row>
    <row r="624" spans="1:5">
      <c r="A624" s="13"/>
      <c r="B624" s="13"/>
      <c r="C624" s="674"/>
      <c r="D624" s="674"/>
      <c r="E624" s="674"/>
    </row>
    <row r="625" spans="1:5">
      <c r="A625" s="13"/>
      <c r="B625" s="13"/>
      <c r="C625" s="674"/>
      <c r="D625" s="674"/>
      <c r="E625" s="674"/>
    </row>
    <row r="626" spans="1:5">
      <c r="A626" s="13"/>
      <c r="B626" s="13"/>
      <c r="C626" s="674"/>
      <c r="D626" s="674"/>
      <c r="E626" s="674"/>
    </row>
    <row r="627" spans="1:5">
      <c r="A627" s="13"/>
      <c r="B627" s="13"/>
      <c r="C627" s="674"/>
      <c r="D627" s="674"/>
      <c r="E627" s="674"/>
    </row>
    <row r="628" spans="1:5">
      <c r="A628" s="13"/>
      <c r="B628" s="13"/>
      <c r="C628" s="674"/>
      <c r="D628" s="674"/>
      <c r="E628" s="674"/>
    </row>
    <row r="629" spans="1:5">
      <c r="A629" s="13"/>
      <c r="B629" s="13"/>
      <c r="C629" s="674"/>
      <c r="D629" s="674"/>
      <c r="E629" s="674"/>
    </row>
    <row r="630" spans="1:5">
      <c r="A630" s="13"/>
      <c r="B630" s="13"/>
      <c r="C630" s="674"/>
      <c r="D630" s="674"/>
      <c r="E630" s="674"/>
    </row>
    <row r="631" spans="1:5">
      <c r="A631" s="13"/>
      <c r="B631" s="13"/>
      <c r="C631" s="674"/>
      <c r="D631" s="674"/>
      <c r="E631" s="674"/>
    </row>
    <row r="632" spans="1:5">
      <c r="A632" s="13"/>
      <c r="B632" s="13"/>
      <c r="C632" s="674"/>
      <c r="D632" s="674"/>
      <c r="E632" s="674"/>
    </row>
    <row r="633" spans="1:5">
      <c r="A633" s="13"/>
      <c r="B633" s="13"/>
      <c r="C633" s="674"/>
      <c r="D633" s="674"/>
      <c r="E633" s="674"/>
    </row>
    <row r="634" spans="1:5">
      <c r="A634" s="13"/>
      <c r="B634" s="13"/>
      <c r="C634" s="674"/>
      <c r="D634" s="674"/>
      <c r="E634" s="674"/>
    </row>
    <row r="635" spans="1:5">
      <c r="A635" s="13"/>
      <c r="B635" s="13"/>
      <c r="C635" s="674"/>
      <c r="D635" s="674"/>
      <c r="E635" s="674"/>
    </row>
    <row r="636" spans="1:5">
      <c r="A636" s="13"/>
      <c r="B636" s="13"/>
      <c r="C636" s="674"/>
      <c r="D636" s="674"/>
      <c r="E636" s="674"/>
    </row>
    <row r="637" spans="1:5">
      <c r="A637" s="13"/>
      <c r="B637" s="13"/>
      <c r="C637" s="674"/>
      <c r="D637" s="674"/>
      <c r="E637" s="674"/>
    </row>
    <row r="638" spans="1:5">
      <c r="A638" s="13"/>
      <c r="B638" s="13"/>
      <c r="C638" s="674"/>
      <c r="D638" s="674"/>
      <c r="E638" s="674"/>
    </row>
    <row r="639" spans="1:5">
      <c r="A639" s="13"/>
      <c r="B639" s="13"/>
      <c r="C639" s="674"/>
      <c r="D639" s="674"/>
      <c r="E639" s="674"/>
    </row>
    <row r="640" spans="1:5">
      <c r="A640" s="13"/>
      <c r="B640" s="13"/>
      <c r="C640" s="674"/>
      <c r="D640" s="674"/>
      <c r="E640" s="674"/>
    </row>
    <row r="641" spans="1:5">
      <c r="A641" s="13"/>
      <c r="B641" s="13"/>
      <c r="C641" s="674"/>
      <c r="D641" s="674"/>
      <c r="E641" s="674"/>
    </row>
    <row r="642" spans="1:5">
      <c r="A642" s="13"/>
      <c r="B642" s="13"/>
      <c r="C642" s="674"/>
      <c r="D642" s="674"/>
      <c r="E642" s="674"/>
    </row>
    <row r="643" spans="1:5">
      <c r="A643" s="13"/>
      <c r="B643" s="13"/>
      <c r="C643" s="674"/>
      <c r="D643" s="674"/>
      <c r="E643" s="674"/>
    </row>
    <row r="644" spans="1:5">
      <c r="A644" s="13"/>
      <c r="B644" s="13"/>
      <c r="C644" s="674"/>
      <c r="D644" s="674"/>
      <c r="E644" s="674"/>
    </row>
    <row r="645" spans="1:5">
      <c r="A645" s="13"/>
      <c r="B645" s="13"/>
      <c r="C645" s="674"/>
      <c r="D645" s="674"/>
      <c r="E645" s="674"/>
    </row>
    <row r="646" spans="1:5">
      <c r="A646" s="13"/>
      <c r="B646" s="13"/>
      <c r="C646" s="674"/>
      <c r="D646" s="674"/>
      <c r="E646" s="674"/>
    </row>
    <row r="647" spans="1:5">
      <c r="A647" s="13"/>
      <c r="B647" s="13"/>
      <c r="C647" s="674"/>
      <c r="D647" s="674"/>
      <c r="E647" s="674"/>
    </row>
    <row r="648" spans="1:5">
      <c r="A648" s="13"/>
      <c r="B648" s="13"/>
      <c r="C648" s="674"/>
      <c r="D648" s="674"/>
      <c r="E648" s="674"/>
    </row>
    <row r="649" spans="1:5">
      <c r="A649" s="13"/>
      <c r="B649" s="13"/>
      <c r="C649" s="674"/>
      <c r="D649" s="674"/>
      <c r="E649" s="674"/>
    </row>
    <row r="650" spans="1:5">
      <c r="A650" s="13"/>
      <c r="B650" s="13"/>
      <c r="C650" s="674"/>
      <c r="D650" s="674"/>
      <c r="E650" s="674"/>
    </row>
    <row r="651" spans="1:5">
      <c r="A651" s="13"/>
      <c r="B651" s="13"/>
      <c r="C651" s="674"/>
      <c r="D651" s="674"/>
      <c r="E651" s="674"/>
    </row>
    <row r="652" spans="1:5">
      <c r="A652" s="13"/>
      <c r="B652" s="13"/>
      <c r="C652" s="674"/>
      <c r="D652" s="674"/>
      <c r="E652" s="674"/>
    </row>
    <row r="653" spans="1:5">
      <c r="A653" s="13"/>
      <c r="B653" s="13"/>
      <c r="C653" s="674"/>
      <c r="D653" s="674"/>
      <c r="E653" s="674"/>
    </row>
    <row r="654" spans="1:5">
      <c r="A654" s="13"/>
      <c r="B654" s="13"/>
      <c r="C654" s="674"/>
      <c r="D654" s="674"/>
      <c r="E654" s="674"/>
    </row>
    <row r="655" spans="1:5">
      <c r="A655" s="13"/>
      <c r="B655" s="13"/>
      <c r="C655" s="674"/>
      <c r="D655" s="674"/>
      <c r="E655" s="674"/>
    </row>
    <row r="656" spans="1:5">
      <c r="A656" s="13"/>
      <c r="B656" s="13"/>
      <c r="C656" s="674"/>
      <c r="D656" s="674"/>
      <c r="E656" s="674"/>
    </row>
    <row r="657" spans="1:5">
      <c r="A657" s="13"/>
      <c r="B657" s="13"/>
      <c r="C657" s="674"/>
      <c r="D657" s="674"/>
      <c r="E657" s="674"/>
    </row>
    <row r="658" spans="1:5">
      <c r="A658" s="13"/>
      <c r="B658" s="13"/>
      <c r="C658" s="674"/>
      <c r="D658" s="674"/>
      <c r="E658" s="674"/>
    </row>
    <row r="659" spans="1:5">
      <c r="A659" s="13"/>
      <c r="B659" s="13"/>
      <c r="C659" s="674"/>
      <c r="D659" s="674"/>
      <c r="E659" s="674"/>
    </row>
    <row r="660" spans="1:5">
      <c r="A660" s="13"/>
      <c r="B660" s="13"/>
      <c r="C660" s="674"/>
      <c r="D660" s="674"/>
      <c r="E660" s="674"/>
    </row>
    <row r="661" spans="1:5">
      <c r="A661" s="13"/>
      <c r="B661" s="13"/>
      <c r="C661" s="674"/>
      <c r="D661" s="674"/>
      <c r="E661" s="674"/>
    </row>
    <row r="662" spans="1:5">
      <c r="A662" s="13"/>
      <c r="B662" s="13"/>
      <c r="C662" s="674"/>
      <c r="D662" s="674"/>
      <c r="E662" s="674"/>
    </row>
    <row r="663" spans="1:5">
      <c r="A663" s="13"/>
      <c r="B663" s="13"/>
      <c r="C663" s="674"/>
      <c r="D663" s="674"/>
      <c r="E663" s="674"/>
    </row>
    <row r="664" spans="1:5">
      <c r="A664" s="13"/>
      <c r="B664" s="13"/>
      <c r="C664" s="674"/>
      <c r="D664" s="674"/>
      <c r="E664" s="674"/>
    </row>
    <row r="665" spans="1:5">
      <c r="A665" s="13"/>
      <c r="B665" s="13"/>
      <c r="C665" s="674"/>
      <c r="D665" s="674"/>
      <c r="E665" s="674"/>
    </row>
    <row r="666" spans="1:5">
      <c r="A666" s="13"/>
      <c r="B666" s="13"/>
      <c r="C666" s="674"/>
      <c r="D666" s="674"/>
      <c r="E666" s="674"/>
    </row>
    <row r="667" spans="1:5">
      <c r="A667" s="13"/>
      <c r="B667" s="13"/>
      <c r="C667" s="674"/>
      <c r="D667" s="674"/>
      <c r="E667" s="674"/>
    </row>
    <row r="668" spans="1:5">
      <c r="A668" s="13"/>
      <c r="B668" s="13"/>
      <c r="C668" s="674"/>
      <c r="D668" s="674"/>
      <c r="E668" s="674"/>
    </row>
    <row r="669" spans="1:5">
      <c r="A669" s="13"/>
      <c r="B669" s="13"/>
      <c r="C669" s="674"/>
      <c r="D669" s="674"/>
      <c r="E669" s="674"/>
    </row>
    <row r="670" spans="1:5">
      <c r="A670" s="13"/>
      <c r="B670" s="13"/>
      <c r="C670" s="674"/>
      <c r="D670" s="674"/>
      <c r="E670" s="674"/>
    </row>
    <row r="671" spans="1:5">
      <c r="A671" s="13"/>
      <c r="B671" s="13"/>
      <c r="C671" s="674"/>
      <c r="D671" s="674"/>
      <c r="E671" s="674"/>
    </row>
    <row r="672" spans="1:5">
      <c r="A672" s="13"/>
      <c r="B672" s="13"/>
      <c r="C672" s="674"/>
      <c r="D672" s="674"/>
      <c r="E672" s="674"/>
    </row>
    <row r="673" spans="1:5">
      <c r="A673" s="13"/>
      <c r="B673" s="13"/>
      <c r="C673" s="674"/>
      <c r="D673" s="674"/>
      <c r="E673" s="674"/>
    </row>
    <row r="674" spans="1:5">
      <c r="A674" s="13"/>
      <c r="B674" s="13"/>
      <c r="C674" s="674"/>
      <c r="D674" s="674"/>
      <c r="E674" s="674"/>
    </row>
    <row r="675" spans="1:5">
      <c r="A675" s="13"/>
      <c r="B675" s="13"/>
      <c r="C675" s="674"/>
      <c r="D675" s="674"/>
      <c r="E675" s="674"/>
    </row>
    <row r="676" spans="1:5">
      <c r="A676" s="13"/>
      <c r="B676" s="13"/>
      <c r="C676" s="674"/>
      <c r="D676" s="674"/>
      <c r="E676" s="674"/>
    </row>
    <row r="677" spans="1:5">
      <c r="A677" s="13"/>
      <c r="B677" s="13"/>
      <c r="C677" s="674"/>
      <c r="D677" s="674"/>
      <c r="E677" s="674"/>
    </row>
    <row r="678" spans="1:5">
      <c r="A678" s="13"/>
      <c r="B678" s="13"/>
      <c r="C678" s="674"/>
      <c r="D678" s="674"/>
      <c r="E678" s="674"/>
    </row>
    <row r="679" spans="1:5">
      <c r="A679" s="13"/>
      <c r="B679" s="13"/>
      <c r="C679" s="674"/>
      <c r="D679" s="674"/>
      <c r="E679" s="674"/>
    </row>
    <row r="680" spans="1:5">
      <c r="A680" s="13"/>
      <c r="B680" s="13"/>
      <c r="C680" s="674"/>
      <c r="D680" s="674"/>
      <c r="E680" s="674"/>
    </row>
    <row r="681" spans="1:5">
      <c r="A681" s="13"/>
      <c r="B681" s="13"/>
      <c r="C681" s="674"/>
      <c r="D681" s="674"/>
      <c r="E681" s="674"/>
    </row>
    <row r="682" spans="1:5">
      <c r="A682" s="13"/>
      <c r="B682" s="13"/>
      <c r="C682" s="674"/>
      <c r="D682" s="674"/>
      <c r="E682" s="674"/>
    </row>
    <row r="683" spans="1:5">
      <c r="A683" s="13"/>
      <c r="B683" s="13"/>
      <c r="C683" s="674"/>
      <c r="D683" s="674"/>
      <c r="E683" s="674"/>
    </row>
    <row r="684" spans="1:5">
      <c r="A684" s="13"/>
      <c r="B684" s="13"/>
      <c r="C684" s="674"/>
      <c r="D684" s="674"/>
      <c r="E684" s="674"/>
    </row>
    <row r="685" spans="1:5">
      <c r="A685" s="13"/>
      <c r="B685" s="13"/>
      <c r="C685" s="674"/>
      <c r="D685" s="674"/>
      <c r="E685" s="674"/>
    </row>
    <row r="686" spans="1:5">
      <c r="A686" s="13"/>
      <c r="B686" s="13"/>
      <c r="C686" s="674"/>
      <c r="D686" s="674"/>
      <c r="E686" s="674"/>
    </row>
    <row r="687" spans="1:5">
      <c r="A687" s="13"/>
      <c r="B687" s="13"/>
      <c r="C687" s="674"/>
      <c r="D687" s="674"/>
      <c r="E687" s="674"/>
    </row>
    <row r="688" spans="1:5">
      <c r="A688" s="13"/>
      <c r="B688" s="13"/>
      <c r="C688" s="674"/>
      <c r="D688" s="674"/>
      <c r="E688" s="674"/>
    </row>
    <row r="689" spans="1:5">
      <c r="A689" s="13"/>
      <c r="B689" s="13"/>
      <c r="C689" s="674"/>
      <c r="D689" s="674"/>
      <c r="E689" s="674"/>
    </row>
    <row r="690" spans="1:5">
      <c r="A690" s="13"/>
      <c r="B690" s="13"/>
      <c r="C690" s="674"/>
      <c r="D690" s="674"/>
      <c r="E690" s="674"/>
    </row>
    <row r="691" spans="1:5">
      <c r="A691" s="13"/>
      <c r="B691" s="13"/>
      <c r="C691" s="674"/>
      <c r="D691" s="674"/>
      <c r="E691" s="674"/>
    </row>
    <row r="692" spans="1:5">
      <c r="A692" s="13"/>
      <c r="B692" s="13"/>
      <c r="C692" s="674"/>
      <c r="D692" s="674"/>
      <c r="E692" s="674"/>
    </row>
    <row r="693" spans="1:5">
      <c r="A693" s="13"/>
      <c r="B693" s="13"/>
      <c r="C693" s="674"/>
      <c r="D693" s="674"/>
      <c r="E693" s="674"/>
    </row>
    <row r="694" spans="1:5">
      <c r="A694" s="13"/>
      <c r="B694" s="13"/>
      <c r="C694" s="674"/>
      <c r="D694" s="674"/>
      <c r="E694" s="674"/>
    </row>
    <row r="695" spans="1:5">
      <c r="A695" s="13"/>
      <c r="B695" s="13"/>
      <c r="C695" s="674"/>
      <c r="D695" s="674"/>
      <c r="E695" s="674"/>
    </row>
    <row r="696" spans="1:5">
      <c r="A696" s="13"/>
      <c r="B696" s="13"/>
      <c r="C696" s="674"/>
      <c r="D696" s="674"/>
      <c r="E696" s="674"/>
    </row>
    <row r="697" spans="1:5">
      <c r="A697" s="13"/>
      <c r="B697" s="13"/>
      <c r="C697" s="674"/>
      <c r="D697" s="674"/>
      <c r="E697" s="674"/>
    </row>
    <row r="698" spans="1:5">
      <c r="A698" s="13"/>
      <c r="B698" s="13"/>
      <c r="C698" s="674"/>
      <c r="D698" s="674"/>
      <c r="E698" s="674"/>
    </row>
    <row r="699" spans="1:5">
      <c r="A699" s="13"/>
      <c r="B699" s="13"/>
      <c r="C699" s="674"/>
      <c r="D699" s="674"/>
      <c r="E699" s="674"/>
    </row>
    <row r="700" spans="1:5">
      <c r="A700" s="13"/>
      <c r="B700" s="13"/>
      <c r="C700" s="674"/>
      <c r="D700" s="674"/>
      <c r="E700" s="674"/>
    </row>
    <row r="701" spans="1:5">
      <c r="A701" s="13"/>
      <c r="B701" s="13"/>
      <c r="C701" s="674"/>
      <c r="D701" s="674"/>
      <c r="E701" s="674"/>
    </row>
    <row r="702" spans="1:5">
      <c r="A702" s="13"/>
      <c r="B702" s="13"/>
      <c r="C702" s="674"/>
      <c r="D702" s="674"/>
      <c r="E702" s="674"/>
    </row>
    <row r="703" spans="1:5">
      <c r="A703" s="13"/>
      <c r="B703" s="13"/>
      <c r="C703" s="674"/>
      <c r="D703" s="674"/>
      <c r="E703" s="674"/>
    </row>
    <row r="704" spans="1:5">
      <c r="A704" s="13"/>
      <c r="B704" s="13"/>
      <c r="C704" s="674"/>
      <c r="D704" s="674"/>
      <c r="E704" s="674"/>
    </row>
    <row r="705" spans="1:5">
      <c r="A705" s="13"/>
      <c r="B705" s="13"/>
      <c r="C705" s="674"/>
      <c r="D705" s="674"/>
      <c r="E705" s="674"/>
    </row>
    <row r="706" spans="1:5">
      <c r="A706" s="13"/>
      <c r="B706" s="13"/>
      <c r="C706" s="674"/>
      <c r="D706" s="674"/>
      <c r="E706" s="674"/>
    </row>
    <row r="707" spans="1:5">
      <c r="A707" s="13"/>
      <c r="B707" s="13"/>
      <c r="C707" s="674"/>
      <c r="D707" s="674"/>
      <c r="E707" s="674"/>
    </row>
    <row r="708" spans="1:5">
      <c r="A708" s="13"/>
      <c r="B708" s="13"/>
      <c r="C708" s="674"/>
      <c r="D708" s="674"/>
      <c r="E708" s="674"/>
    </row>
    <row r="709" spans="1:5">
      <c r="A709" s="13"/>
      <c r="B709" s="13"/>
      <c r="C709" s="674"/>
      <c r="D709" s="674"/>
      <c r="E709" s="674"/>
    </row>
    <row r="710" spans="1:5">
      <c r="A710" s="13"/>
      <c r="B710" s="13"/>
      <c r="C710" s="674"/>
      <c r="D710" s="674"/>
      <c r="E710" s="674"/>
    </row>
    <row r="711" spans="1:5">
      <c r="A711" s="13"/>
      <c r="B711" s="13"/>
      <c r="C711" s="674"/>
      <c r="D711" s="674"/>
      <c r="E711" s="674"/>
    </row>
    <row r="712" spans="1:5">
      <c r="A712" s="13"/>
      <c r="B712" s="13"/>
      <c r="C712" s="674"/>
      <c r="D712" s="674"/>
      <c r="E712" s="674"/>
    </row>
    <row r="713" spans="1:5">
      <c r="A713" s="13"/>
      <c r="B713" s="13"/>
      <c r="C713" s="674"/>
      <c r="D713" s="674"/>
      <c r="E713" s="674"/>
    </row>
    <row r="714" spans="1:5">
      <c r="A714" s="13"/>
      <c r="B714" s="13"/>
      <c r="C714" s="674"/>
      <c r="D714" s="674"/>
      <c r="E714" s="674"/>
    </row>
    <row r="715" spans="1:5">
      <c r="A715" s="13"/>
      <c r="B715" s="13"/>
      <c r="C715" s="674"/>
      <c r="D715" s="674"/>
      <c r="E715" s="674"/>
    </row>
    <row r="716" spans="1:5">
      <c r="A716" s="13"/>
      <c r="B716" s="13"/>
      <c r="C716" s="674"/>
      <c r="D716" s="674"/>
      <c r="E716" s="674"/>
    </row>
    <row r="717" spans="1:5">
      <c r="A717" s="13"/>
      <c r="B717" s="13"/>
      <c r="C717" s="674"/>
      <c r="D717" s="674"/>
      <c r="E717" s="674"/>
    </row>
    <row r="718" spans="1:5">
      <c r="A718" s="13"/>
      <c r="B718" s="13"/>
      <c r="C718" s="674"/>
      <c r="D718" s="674"/>
      <c r="E718" s="674"/>
    </row>
    <row r="719" spans="1:5">
      <c r="A719" s="13"/>
      <c r="B719" s="13"/>
      <c r="C719" s="674"/>
      <c r="D719" s="674"/>
      <c r="E719" s="674"/>
    </row>
    <row r="720" spans="1:5">
      <c r="A720" s="13"/>
      <c r="B720" s="13"/>
      <c r="C720" s="674"/>
      <c r="D720" s="674"/>
      <c r="E720" s="674"/>
    </row>
    <row r="721" spans="1:5">
      <c r="A721" s="13"/>
      <c r="B721" s="13"/>
      <c r="C721" s="674"/>
      <c r="D721" s="674"/>
      <c r="E721" s="674"/>
    </row>
    <row r="722" spans="1:5">
      <c r="A722" s="13"/>
      <c r="B722" s="13"/>
      <c r="C722" s="674"/>
      <c r="D722" s="674"/>
      <c r="E722" s="674"/>
    </row>
    <row r="723" spans="1:5">
      <c r="A723" s="13"/>
      <c r="B723" s="13"/>
      <c r="C723" s="674"/>
      <c r="D723" s="674"/>
      <c r="E723" s="674"/>
    </row>
    <row r="724" spans="1:5">
      <c r="A724" s="13"/>
      <c r="B724" s="13"/>
      <c r="C724" s="674"/>
      <c r="D724" s="674"/>
      <c r="E724" s="674"/>
    </row>
    <row r="725" spans="1:5">
      <c r="A725" s="13"/>
      <c r="B725" s="13"/>
      <c r="C725" s="674"/>
      <c r="D725" s="674"/>
      <c r="E725" s="674"/>
    </row>
    <row r="726" spans="1:5">
      <c r="A726" s="13"/>
      <c r="B726" s="13"/>
      <c r="C726" s="674"/>
      <c r="D726" s="674"/>
      <c r="E726" s="674"/>
    </row>
    <row r="727" spans="1:5">
      <c r="A727" s="13"/>
      <c r="B727" s="13"/>
      <c r="C727" s="674"/>
      <c r="D727" s="674"/>
      <c r="E727" s="674"/>
    </row>
    <row r="728" spans="1:5">
      <c r="A728" s="13"/>
      <c r="B728" s="13"/>
      <c r="C728" s="674"/>
      <c r="D728" s="674"/>
      <c r="E728" s="674"/>
    </row>
    <row r="729" spans="1:5">
      <c r="A729" s="13"/>
      <c r="B729" s="13"/>
      <c r="C729" s="674"/>
      <c r="D729" s="674"/>
      <c r="E729" s="674"/>
    </row>
    <row r="730" spans="1:5">
      <c r="A730" s="13"/>
      <c r="B730" s="13"/>
      <c r="C730" s="674"/>
      <c r="D730" s="674"/>
      <c r="E730" s="674"/>
    </row>
    <row r="731" spans="1:5">
      <c r="A731" s="13"/>
      <c r="B731" s="13"/>
      <c r="C731" s="674"/>
      <c r="D731" s="674"/>
      <c r="E731" s="674"/>
    </row>
    <row r="732" spans="1:5">
      <c r="A732" s="13"/>
      <c r="B732" s="13"/>
      <c r="C732" s="674"/>
      <c r="D732" s="674"/>
      <c r="E732" s="674"/>
    </row>
    <row r="733" spans="1:5">
      <c r="A733" s="13"/>
      <c r="B733" s="13"/>
      <c r="C733" s="674"/>
      <c r="D733" s="674"/>
      <c r="E733" s="674"/>
    </row>
    <row r="734" spans="1:5">
      <c r="A734" s="13"/>
      <c r="B734" s="13"/>
      <c r="C734" s="674"/>
      <c r="D734" s="674"/>
      <c r="E734" s="674"/>
    </row>
    <row r="735" spans="1:5">
      <c r="A735" s="13"/>
      <c r="B735" s="13"/>
      <c r="C735" s="674"/>
      <c r="D735" s="674"/>
      <c r="E735" s="674"/>
    </row>
    <row r="736" spans="1:5">
      <c r="A736" s="13"/>
      <c r="B736" s="13"/>
      <c r="C736" s="674"/>
      <c r="D736" s="674"/>
      <c r="E736" s="674"/>
    </row>
    <row r="737" spans="1:5">
      <c r="A737" s="13"/>
      <c r="B737" s="13"/>
      <c r="C737" s="674"/>
      <c r="D737" s="674"/>
      <c r="E737" s="674"/>
    </row>
    <row r="738" spans="1:5">
      <c r="A738" s="13"/>
      <c r="B738" s="13"/>
      <c r="C738" s="674"/>
      <c r="D738" s="674"/>
      <c r="E738" s="674"/>
    </row>
    <row r="739" spans="1:5">
      <c r="A739" s="13"/>
      <c r="B739" s="13"/>
      <c r="C739" s="674"/>
      <c r="D739" s="674"/>
      <c r="E739" s="674"/>
    </row>
    <row r="740" spans="1:5">
      <c r="A740" s="13"/>
      <c r="B740" s="13"/>
      <c r="C740" s="674"/>
      <c r="D740" s="674"/>
      <c r="E740" s="674"/>
    </row>
    <row r="741" spans="1:5">
      <c r="A741" s="13"/>
      <c r="B741" s="13"/>
      <c r="C741" s="674"/>
      <c r="D741" s="674"/>
      <c r="E741" s="674"/>
    </row>
    <row r="742" spans="1:5">
      <c r="A742" s="13"/>
      <c r="B742" s="13"/>
      <c r="C742" s="674"/>
      <c r="D742" s="674"/>
      <c r="E742" s="674"/>
    </row>
    <row r="743" spans="1:5">
      <c r="A743" s="13"/>
      <c r="B743" s="13"/>
      <c r="C743" s="674"/>
      <c r="D743" s="674"/>
      <c r="E743" s="674"/>
    </row>
    <row r="744" spans="1:5">
      <c r="A744" s="13"/>
      <c r="B744" s="13"/>
      <c r="C744" s="674"/>
      <c r="D744" s="674"/>
      <c r="E744" s="674"/>
    </row>
    <row r="745" spans="1:5">
      <c r="A745" s="13"/>
      <c r="B745" s="13"/>
      <c r="C745" s="674"/>
      <c r="D745" s="674"/>
      <c r="E745" s="674"/>
    </row>
    <row r="746" spans="1:5">
      <c r="A746" s="13"/>
      <c r="B746" s="13"/>
      <c r="C746" s="674"/>
      <c r="D746" s="674"/>
      <c r="E746" s="674"/>
    </row>
    <row r="747" spans="1:5">
      <c r="A747" s="13"/>
      <c r="B747" s="13"/>
      <c r="C747" s="674"/>
      <c r="D747" s="674"/>
      <c r="E747" s="674"/>
    </row>
    <row r="748" spans="1:5">
      <c r="A748" s="13"/>
      <c r="B748" s="13"/>
      <c r="C748" s="674"/>
      <c r="D748" s="674"/>
      <c r="E748" s="674"/>
    </row>
    <row r="749" spans="1:5">
      <c r="A749" s="13"/>
      <c r="B749" s="13"/>
      <c r="C749" s="674"/>
      <c r="D749" s="674"/>
      <c r="E749" s="674"/>
    </row>
    <row r="750" spans="1:5">
      <c r="A750" s="13"/>
      <c r="B750" s="13"/>
      <c r="C750" s="674"/>
      <c r="D750" s="674"/>
      <c r="E750" s="674"/>
    </row>
    <row r="751" spans="1:5">
      <c r="A751" s="13"/>
      <c r="B751" s="13"/>
      <c r="C751" s="674"/>
      <c r="D751" s="674"/>
      <c r="E751" s="674"/>
    </row>
    <row r="752" spans="1:5">
      <c r="A752" s="13"/>
      <c r="B752" s="13"/>
      <c r="C752" s="674"/>
      <c r="D752" s="674"/>
      <c r="E752" s="674"/>
    </row>
    <row r="753" spans="1:5">
      <c r="A753" s="13"/>
      <c r="B753" s="13"/>
      <c r="C753" s="674"/>
      <c r="D753" s="674"/>
      <c r="E753" s="674"/>
    </row>
    <row r="754" spans="1:5">
      <c r="A754" s="13"/>
      <c r="B754" s="13"/>
      <c r="C754" s="674"/>
      <c r="D754" s="674"/>
      <c r="E754" s="674"/>
    </row>
    <row r="755" spans="1:5">
      <c r="A755" s="13"/>
      <c r="B755" s="13"/>
      <c r="C755" s="674"/>
      <c r="D755" s="674"/>
      <c r="E755" s="674"/>
    </row>
    <row r="756" spans="1:5">
      <c r="A756" s="13"/>
      <c r="B756" s="13"/>
      <c r="C756" s="674"/>
      <c r="D756" s="674"/>
      <c r="E756" s="674"/>
    </row>
    <row r="757" spans="1:5">
      <c r="A757" s="13"/>
      <c r="B757" s="13"/>
      <c r="C757" s="674"/>
      <c r="D757" s="674"/>
      <c r="E757" s="674"/>
    </row>
    <row r="758" spans="1:5">
      <c r="A758" s="13"/>
      <c r="B758" s="13"/>
      <c r="C758" s="674"/>
      <c r="D758" s="674"/>
      <c r="E758" s="674"/>
    </row>
    <row r="759" spans="1:5">
      <c r="A759" s="13"/>
      <c r="B759" s="13"/>
      <c r="C759" s="674"/>
      <c r="D759" s="674"/>
      <c r="E759" s="674"/>
    </row>
    <row r="760" spans="1:5">
      <c r="A760" s="13"/>
      <c r="B760" s="13"/>
      <c r="C760" s="674"/>
      <c r="D760" s="674"/>
      <c r="E760" s="674"/>
    </row>
    <row r="761" spans="1:5">
      <c r="A761" s="13"/>
      <c r="B761" s="13"/>
      <c r="C761" s="674"/>
      <c r="D761" s="674"/>
      <c r="E761" s="674"/>
    </row>
    <row r="762" spans="1:5">
      <c r="A762" s="13"/>
      <c r="B762" s="13"/>
      <c r="C762" s="674"/>
      <c r="D762" s="674"/>
      <c r="E762" s="674"/>
    </row>
    <row r="763" spans="1:5">
      <c r="A763" s="13"/>
      <c r="B763" s="13"/>
      <c r="C763" s="674"/>
      <c r="D763" s="674"/>
      <c r="E763" s="674"/>
    </row>
    <row r="764" spans="1:5">
      <c r="A764" s="13"/>
      <c r="B764" s="13"/>
      <c r="C764" s="674"/>
      <c r="D764" s="674"/>
      <c r="E764" s="674"/>
    </row>
    <row r="765" spans="1:5">
      <c r="A765" s="13"/>
      <c r="B765" s="13"/>
      <c r="C765" s="674"/>
      <c r="D765" s="674"/>
      <c r="E765" s="674"/>
    </row>
    <row r="766" spans="1:5">
      <c r="A766" s="13"/>
      <c r="B766" s="13"/>
      <c r="C766" s="674"/>
      <c r="D766" s="674"/>
      <c r="E766" s="674"/>
    </row>
    <row r="767" spans="1:5">
      <c r="A767" s="13"/>
      <c r="B767" s="13"/>
      <c r="C767" s="674"/>
      <c r="D767" s="674"/>
      <c r="E767" s="674"/>
    </row>
    <row r="768" spans="1:5">
      <c r="A768" s="13"/>
      <c r="B768" s="13"/>
      <c r="C768" s="674"/>
      <c r="D768" s="674"/>
      <c r="E768" s="674"/>
    </row>
    <row r="769" spans="1:5">
      <c r="A769" s="13"/>
      <c r="B769" s="13"/>
      <c r="C769" s="674"/>
      <c r="D769" s="674"/>
      <c r="E769" s="674"/>
    </row>
    <row r="770" spans="1:5">
      <c r="A770" s="13"/>
      <c r="B770" s="13"/>
      <c r="C770" s="674"/>
      <c r="D770" s="674"/>
      <c r="E770" s="674"/>
    </row>
    <row r="771" spans="1:5">
      <c r="A771" s="13"/>
      <c r="B771" s="13"/>
      <c r="C771" s="674"/>
      <c r="D771" s="674"/>
      <c r="E771" s="674"/>
    </row>
    <row r="772" spans="1:5">
      <c r="A772" s="13"/>
      <c r="B772" s="13"/>
      <c r="C772" s="674"/>
      <c r="D772" s="674"/>
      <c r="E772" s="674"/>
    </row>
    <row r="773" spans="1:5">
      <c r="A773" s="13"/>
      <c r="B773" s="13"/>
      <c r="C773" s="674"/>
      <c r="D773" s="674"/>
      <c r="E773" s="674"/>
    </row>
    <row r="774" spans="1:5">
      <c r="A774" s="13"/>
      <c r="B774" s="13"/>
      <c r="C774" s="674"/>
      <c r="D774" s="674"/>
      <c r="E774" s="674"/>
    </row>
    <row r="775" spans="1:5">
      <c r="A775" s="13"/>
      <c r="B775" s="13"/>
      <c r="C775" s="674"/>
      <c r="D775" s="674"/>
      <c r="E775" s="674"/>
    </row>
    <row r="776" spans="1:5">
      <c r="A776" s="13"/>
      <c r="B776" s="13"/>
      <c r="C776" s="674"/>
      <c r="D776" s="674"/>
      <c r="E776" s="674"/>
    </row>
    <row r="777" spans="1:5">
      <c r="A777" s="13"/>
      <c r="B777" s="13"/>
      <c r="C777" s="674"/>
      <c r="D777" s="674"/>
      <c r="E777" s="674"/>
    </row>
    <row r="778" spans="1:5">
      <c r="A778" s="13"/>
      <c r="B778" s="13"/>
      <c r="C778" s="674"/>
      <c r="D778" s="674"/>
      <c r="E778" s="674"/>
    </row>
    <row r="779" spans="1:5">
      <c r="A779" s="13"/>
      <c r="B779" s="13"/>
      <c r="C779" s="674"/>
      <c r="D779" s="674"/>
      <c r="E779" s="674"/>
    </row>
    <row r="780" spans="1:5">
      <c r="A780" s="13"/>
      <c r="B780" s="13"/>
      <c r="C780" s="674"/>
      <c r="D780" s="674"/>
      <c r="E780" s="674"/>
    </row>
    <row r="781" spans="1:5">
      <c r="A781" s="13"/>
      <c r="B781" s="13"/>
      <c r="C781" s="674"/>
      <c r="D781" s="674"/>
      <c r="E781" s="674"/>
    </row>
    <row r="782" spans="1:5">
      <c r="A782" s="13"/>
      <c r="B782" s="13"/>
      <c r="C782" s="674"/>
      <c r="D782" s="674"/>
      <c r="E782" s="674"/>
    </row>
    <row r="783" spans="1:5">
      <c r="A783" s="13"/>
      <c r="B783" s="13"/>
      <c r="C783" s="674"/>
      <c r="D783" s="674"/>
      <c r="E783" s="674"/>
    </row>
    <row r="784" spans="1:5">
      <c r="A784" s="13"/>
      <c r="B784" s="13"/>
      <c r="C784" s="674"/>
      <c r="D784" s="674"/>
      <c r="E784" s="674"/>
    </row>
    <row r="785" spans="1:5">
      <c r="A785" s="13"/>
      <c r="B785" s="13"/>
      <c r="C785" s="674"/>
      <c r="D785" s="674"/>
      <c r="E785" s="674"/>
    </row>
    <row r="786" spans="1:5">
      <c r="A786" s="13"/>
      <c r="B786" s="13"/>
      <c r="C786" s="674"/>
      <c r="D786" s="674"/>
      <c r="E786" s="674"/>
    </row>
    <row r="787" spans="1:5">
      <c r="A787" s="13"/>
      <c r="B787" s="13"/>
      <c r="C787" s="674"/>
      <c r="D787" s="674"/>
      <c r="E787" s="674"/>
    </row>
    <row r="788" spans="1:5">
      <c r="A788" s="13"/>
      <c r="B788" s="13"/>
      <c r="C788" s="674"/>
      <c r="D788" s="674"/>
      <c r="E788" s="674"/>
    </row>
    <row r="789" spans="1:5">
      <c r="A789" s="13"/>
      <c r="B789" s="13"/>
      <c r="C789" s="674"/>
      <c r="D789" s="674"/>
      <c r="E789" s="674"/>
    </row>
    <row r="790" spans="1:5">
      <c r="A790" s="13"/>
      <c r="B790" s="13"/>
      <c r="C790" s="674"/>
      <c r="D790" s="674"/>
      <c r="E790" s="674"/>
    </row>
    <row r="791" spans="1:5">
      <c r="A791" s="13"/>
      <c r="B791" s="13"/>
      <c r="C791" s="674"/>
      <c r="D791" s="674"/>
      <c r="E791" s="674"/>
    </row>
    <row r="792" spans="1:5">
      <c r="A792" s="13"/>
      <c r="B792" s="13"/>
      <c r="C792" s="674"/>
      <c r="D792" s="674"/>
      <c r="E792" s="674"/>
    </row>
    <row r="793" spans="1:5">
      <c r="A793" s="13"/>
      <c r="B793" s="13"/>
      <c r="C793" s="674"/>
      <c r="D793" s="674"/>
      <c r="E793" s="674"/>
    </row>
    <row r="794" spans="1:5">
      <c r="A794" s="13"/>
      <c r="B794" s="13"/>
      <c r="C794" s="674"/>
      <c r="D794" s="674"/>
      <c r="E794" s="674"/>
    </row>
    <row r="795" spans="1:5">
      <c r="A795" s="13"/>
      <c r="B795" s="13"/>
      <c r="C795" s="674"/>
      <c r="D795" s="674"/>
      <c r="E795" s="674"/>
    </row>
    <row r="796" spans="1:5">
      <c r="A796" s="13"/>
      <c r="B796" s="13"/>
      <c r="C796" s="674"/>
      <c r="D796" s="674"/>
      <c r="E796" s="674"/>
    </row>
    <row r="797" spans="1:5">
      <c r="A797" s="13"/>
      <c r="B797" s="13"/>
      <c r="C797" s="674"/>
      <c r="D797" s="674"/>
      <c r="E797" s="674"/>
    </row>
    <row r="798" spans="1:5">
      <c r="A798" s="13"/>
      <c r="B798" s="13"/>
      <c r="C798" s="674"/>
      <c r="D798" s="674"/>
      <c r="E798" s="674"/>
    </row>
    <row r="799" spans="1:5">
      <c r="A799" s="13"/>
      <c r="B799" s="13"/>
      <c r="C799" s="674"/>
      <c r="D799" s="674"/>
      <c r="E799" s="674"/>
    </row>
    <row r="800" spans="1:5">
      <c r="A800" s="13"/>
      <c r="B800" s="13"/>
      <c r="C800" s="674"/>
      <c r="D800" s="674"/>
      <c r="E800" s="674"/>
    </row>
    <row r="801" spans="1:5">
      <c r="A801" s="13"/>
      <c r="B801" s="13"/>
      <c r="C801" s="674"/>
      <c r="D801" s="674"/>
      <c r="E801" s="674"/>
    </row>
    <row r="802" spans="1:5">
      <c r="A802" s="13"/>
      <c r="B802" s="13"/>
      <c r="C802" s="674"/>
      <c r="D802" s="674"/>
      <c r="E802" s="674"/>
    </row>
    <row r="803" spans="1:5">
      <c r="A803" s="13"/>
      <c r="B803" s="13"/>
      <c r="C803" s="674"/>
      <c r="D803" s="674"/>
      <c r="E803" s="674"/>
    </row>
    <row r="804" spans="1:5">
      <c r="A804" s="13"/>
      <c r="B804" s="13"/>
      <c r="C804" s="674"/>
      <c r="D804" s="674"/>
      <c r="E804" s="674"/>
    </row>
    <row r="805" spans="1:5">
      <c r="A805" s="13"/>
      <c r="B805" s="13"/>
      <c r="C805" s="674"/>
      <c r="D805" s="674"/>
      <c r="E805" s="674"/>
    </row>
    <row r="806" spans="1:5">
      <c r="A806" s="13"/>
      <c r="B806" s="13"/>
      <c r="C806" s="674"/>
      <c r="D806" s="674"/>
      <c r="E806" s="674"/>
    </row>
    <row r="807" spans="1:5">
      <c r="A807" s="13"/>
      <c r="B807" s="13"/>
      <c r="C807" s="674"/>
      <c r="D807" s="674"/>
      <c r="E807" s="674"/>
    </row>
    <row r="808" spans="1:5">
      <c r="A808" s="13"/>
      <c r="B808" s="13"/>
      <c r="C808" s="674"/>
      <c r="D808" s="674"/>
      <c r="E808" s="674"/>
    </row>
    <row r="809" spans="1:5">
      <c r="A809" s="13"/>
      <c r="B809" s="13"/>
      <c r="C809" s="674"/>
      <c r="D809" s="674"/>
      <c r="E809" s="674"/>
    </row>
    <row r="810" spans="1:5">
      <c r="A810" s="13"/>
      <c r="B810" s="13"/>
      <c r="C810" s="674"/>
      <c r="D810" s="674"/>
      <c r="E810" s="674"/>
    </row>
    <row r="811" spans="1:5">
      <c r="A811" s="13"/>
      <c r="B811" s="13"/>
      <c r="C811" s="674"/>
      <c r="D811" s="674"/>
      <c r="E811" s="674"/>
    </row>
    <row r="812" spans="1:5">
      <c r="A812" s="13"/>
      <c r="B812" s="13"/>
      <c r="C812" s="674"/>
      <c r="D812" s="674"/>
      <c r="E812" s="674"/>
    </row>
    <row r="813" spans="1:5">
      <c r="A813" s="13"/>
      <c r="B813" s="13"/>
      <c r="C813" s="674"/>
      <c r="D813" s="674"/>
      <c r="E813" s="674"/>
    </row>
    <row r="814" spans="1:5">
      <c r="A814" s="13"/>
      <c r="B814" s="13"/>
      <c r="C814" s="674"/>
      <c r="D814" s="674"/>
      <c r="E814" s="674"/>
    </row>
    <row r="815" spans="1:5">
      <c r="A815" s="13"/>
      <c r="B815" s="13"/>
      <c r="C815" s="674"/>
      <c r="D815" s="674"/>
      <c r="E815" s="674"/>
    </row>
    <row r="816" spans="1:5">
      <c r="A816" s="13"/>
      <c r="B816" s="13"/>
      <c r="C816" s="674"/>
      <c r="D816" s="674"/>
      <c r="E816" s="674"/>
    </row>
    <row r="817" spans="1:5">
      <c r="A817" s="13"/>
      <c r="B817" s="13"/>
      <c r="C817" s="674"/>
      <c r="D817" s="674"/>
      <c r="E817" s="674"/>
    </row>
    <row r="818" spans="1:5">
      <c r="A818" s="13"/>
      <c r="B818" s="13"/>
      <c r="C818" s="674"/>
      <c r="D818" s="674"/>
      <c r="E818" s="674"/>
    </row>
    <row r="819" spans="1:5">
      <c r="A819" s="13"/>
      <c r="B819" s="13"/>
      <c r="C819" s="674"/>
      <c r="D819" s="674"/>
      <c r="E819" s="674"/>
    </row>
    <row r="820" spans="1:5">
      <c r="A820" s="13"/>
      <c r="B820" s="13"/>
      <c r="C820" s="674"/>
      <c r="D820" s="674"/>
      <c r="E820" s="674"/>
    </row>
    <row r="821" spans="1:5">
      <c r="A821" s="13"/>
      <c r="B821" s="13"/>
      <c r="C821" s="674"/>
      <c r="D821" s="674"/>
      <c r="E821" s="674"/>
    </row>
    <row r="822" spans="1:5">
      <c r="A822" s="13"/>
      <c r="B822" s="13"/>
      <c r="C822" s="674"/>
      <c r="D822" s="674"/>
      <c r="E822" s="674"/>
    </row>
    <row r="823" spans="1:5">
      <c r="A823" s="13"/>
      <c r="B823" s="13"/>
      <c r="C823" s="674"/>
      <c r="D823" s="674"/>
      <c r="E823" s="674"/>
    </row>
    <row r="824" spans="1:5">
      <c r="A824" s="13"/>
      <c r="B824" s="13"/>
      <c r="C824" s="674"/>
      <c r="D824" s="674"/>
      <c r="E824" s="674"/>
    </row>
    <row r="825" spans="1:5">
      <c r="A825" s="13"/>
      <c r="B825" s="13"/>
      <c r="C825" s="674"/>
      <c r="D825" s="674"/>
      <c r="E825" s="674"/>
    </row>
    <row r="826" spans="1:5">
      <c r="A826" s="13"/>
      <c r="B826" s="13"/>
      <c r="C826" s="674"/>
      <c r="D826" s="674"/>
      <c r="E826" s="674"/>
    </row>
    <row r="827" spans="1:5">
      <c r="A827" s="13"/>
      <c r="B827" s="13"/>
      <c r="C827" s="674"/>
      <c r="D827" s="674"/>
      <c r="E827" s="674"/>
    </row>
    <row r="828" spans="1:5">
      <c r="A828" s="13"/>
      <c r="B828" s="13"/>
      <c r="C828" s="674"/>
      <c r="D828" s="674"/>
      <c r="E828" s="674"/>
    </row>
    <row r="829" spans="1:5">
      <c r="A829" s="13"/>
      <c r="B829" s="13"/>
      <c r="C829" s="674"/>
      <c r="D829" s="674"/>
      <c r="E829" s="674"/>
    </row>
    <row r="830" spans="1:5">
      <c r="A830" s="13"/>
      <c r="B830" s="13"/>
      <c r="C830" s="674"/>
      <c r="D830" s="674"/>
      <c r="E830" s="674"/>
    </row>
    <row r="831" spans="1:5">
      <c r="A831" s="13"/>
      <c r="B831" s="13"/>
      <c r="C831" s="674"/>
      <c r="D831" s="674"/>
      <c r="E831" s="674"/>
    </row>
    <row r="832" spans="1:5">
      <c r="A832" s="13"/>
      <c r="B832" s="13"/>
      <c r="C832" s="674"/>
      <c r="D832" s="674"/>
      <c r="E832" s="674"/>
    </row>
    <row r="833" spans="1:5">
      <c r="A833" s="13"/>
      <c r="B833" s="13"/>
      <c r="C833" s="674"/>
      <c r="D833" s="674"/>
      <c r="E833" s="674"/>
    </row>
    <row r="834" spans="1:5">
      <c r="A834" s="13"/>
      <c r="B834" s="13"/>
      <c r="C834" s="674"/>
      <c r="D834" s="674"/>
      <c r="E834" s="674"/>
    </row>
    <row r="835" spans="1:5">
      <c r="A835" s="13"/>
      <c r="B835" s="13"/>
      <c r="C835" s="674"/>
      <c r="D835" s="674"/>
      <c r="E835" s="674"/>
    </row>
    <row r="836" spans="1:5">
      <c r="A836" s="13"/>
      <c r="B836" s="13"/>
      <c r="C836" s="674"/>
      <c r="D836" s="674"/>
      <c r="E836" s="674"/>
    </row>
    <row r="837" spans="1:5">
      <c r="A837" s="13"/>
      <c r="B837" s="13"/>
      <c r="C837" s="674"/>
      <c r="D837" s="674"/>
      <c r="E837" s="674"/>
    </row>
    <row r="838" spans="1:5">
      <c r="A838" s="13"/>
      <c r="B838" s="13"/>
      <c r="C838" s="674"/>
      <c r="D838" s="674"/>
      <c r="E838" s="674"/>
    </row>
    <row r="839" spans="1:5">
      <c r="A839" s="13"/>
      <c r="B839" s="13"/>
      <c r="C839" s="674"/>
      <c r="D839" s="674"/>
      <c r="E839" s="674"/>
    </row>
    <row r="840" spans="1:5">
      <c r="A840" s="13"/>
      <c r="B840" s="13"/>
      <c r="C840" s="674"/>
      <c r="D840" s="674"/>
      <c r="E840" s="674"/>
    </row>
    <row r="841" spans="1:5">
      <c r="A841" s="13"/>
      <c r="B841" s="13"/>
      <c r="C841" s="674"/>
      <c r="D841" s="674"/>
      <c r="E841" s="674"/>
    </row>
    <row r="842" spans="1:5">
      <c r="A842" s="13"/>
      <c r="B842" s="13"/>
      <c r="C842" s="674"/>
      <c r="D842" s="674"/>
      <c r="E842" s="674"/>
    </row>
    <row r="843" spans="1:5">
      <c r="A843" s="13"/>
      <c r="B843" s="13"/>
      <c r="C843" s="674"/>
      <c r="D843" s="674"/>
      <c r="E843" s="674"/>
    </row>
    <row r="844" spans="1:5">
      <c r="A844" s="13"/>
      <c r="B844" s="13"/>
      <c r="C844" s="674"/>
      <c r="D844" s="674"/>
      <c r="E844" s="674"/>
    </row>
    <row r="845" spans="1:5">
      <c r="A845" s="13"/>
      <c r="B845" s="13"/>
      <c r="C845" s="674"/>
      <c r="D845" s="674"/>
      <c r="E845" s="674"/>
    </row>
    <row r="846" spans="1:5">
      <c r="A846" s="13"/>
      <c r="B846" s="13"/>
      <c r="C846" s="674"/>
      <c r="D846" s="674"/>
      <c r="E846" s="674"/>
    </row>
    <row r="847" spans="1:5">
      <c r="A847" s="13"/>
      <c r="B847" s="13"/>
      <c r="C847" s="674"/>
      <c r="D847" s="674"/>
      <c r="E847" s="674"/>
    </row>
    <row r="848" spans="1:5">
      <c r="A848" s="13"/>
      <c r="B848" s="13"/>
      <c r="C848" s="674"/>
      <c r="D848" s="674"/>
      <c r="E848" s="674"/>
    </row>
    <row r="849" spans="1:5">
      <c r="A849" s="13"/>
      <c r="B849" s="13"/>
      <c r="C849" s="674"/>
      <c r="D849" s="674"/>
      <c r="E849" s="674"/>
    </row>
    <row r="850" spans="1:5">
      <c r="A850" s="13"/>
      <c r="B850" s="13"/>
      <c r="C850" s="674"/>
      <c r="D850" s="674"/>
      <c r="E850" s="674"/>
    </row>
    <row r="851" spans="1:5">
      <c r="A851" s="13"/>
      <c r="B851" s="13"/>
      <c r="C851" s="674"/>
      <c r="D851" s="674"/>
      <c r="E851" s="674"/>
    </row>
    <row r="852" spans="1:5">
      <c r="A852" s="13"/>
      <c r="B852" s="13"/>
      <c r="C852" s="674"/>
      <c r="D852" s="674"/>
      <c r="E852" s="674"/>
    </row>
    <row r="853" spans="1:5">
      <c r="A853" s="13"/>
      <c r="B853" s="13"/>
      <c r="C853" s="674"/>
      <c r="D853" s="674"/>
      <c r="E853" s="674"/>
    </row>
    <row r="854" spans="1:5">
      <c r="A854" s="13"/>
      <c r="B854" s="13"/>
      <c r="C854" s="674"/>
      <c r="D854" s="674"/>
      <c r="E854" s="674"/>
    </row>
    <row r="855" spans="1:5">
      <c r="A855" s="13"/>
      <c r="B855" s="13"/>
      <c r="C855" s="674"/>
      <c r="D855" s="674"/>
      <c r="E855" s="674"/>
    </row>
    <row r="856" spans="1:5">
      <c r="A856" s="13"/>
      <c r="B856" s="13"/>
      <c r="C856" s="674"/>
      <c r="D856" s="674"/>
      <c r="E856" s="674"/>
    </row>
    <row r="857" spans="1:5">
      <c r="A857" s="13"/>
      <c r="B857" s="13"/>
      <c r="C857" s="674"/>
      <c r="D857" s="674"/>
      <c r="E857" s="674"/>
    </row>
    <row r="858" spans="1:5">
      <c r="A858" s="13"/>
      <c r="B858" s="13"/>
      <c r="C858" s="674"/>
      <c r="D858" s="674"/>
      <c r="E858" s="674"/>
    </row>
    <row r="859" spans="1:5">
      <c r="A859" s="13"/>
      <c r="B859" s="13"/>
      <c r="C859" s="674"/>
      <c r="D859" s="674"/>
      <c r="E859" s="674"/>
    </row>
    <row r="860" spans="1:5">
      <c r="A860" s="13"/>
      <c r="B860" s="13"/>
      <c r="C860" s="674"/>
      <c r="D860" s="674"/>
      <c r="E860" s="674"/>
    </row>
    <row r="861" spans="1:5">
      <c r="A861" s="13"/>
      <c r="B861" s="13"/>
      <c r="C861" s="674"/>
      <c r="D861" s="674"/>
      <c r="E861" s="674"/>
    </row>
    <row r="862" spans="1:5">
      <c r="A862" s="13"/>
      <c r="B862" s="13"/>
      <c r="C862" s="674"/>
      <c r="D862" s="674"/>
      <c r="E862" s="674"/>
    </row>
    <row r="863" spans="1:5">
      <c r="A863" s="13"/>
      <c r="B863" s="13"/>
      <c r="C863" s="674"/>
      <c r="D863" s="674"/>
      <c r="E863" s="674"/>
    </row>
    <row r="864" spans="1:5">
      <c r="A864" s="13"/>
      <c r="B864" s="13"/>
      <c r="C864" s="674"/>
      <c r="D864" s="674"/>
      <c r="E864" s="674"/>
    </row>
    <row r="865" spans="1:5">
      <c r="A865" s="13"/>
      <c r="B865" s="13"/>
      <c r="C865" s="674"/>
      <c r="D865" s="674"/>
      <c r="E865" s="674"/>
    </row>
    <row r="866" spans="1:5">
      <c r="A866" s="13"/>
      <c r="B866" s="13"/>
      <c r="C866" s="674"/>
      <c r="D866" s="674"/>
      <c r="E866" s="674"/>
    </row>
    <row r="867" spans="1:5">
      <c r="A867" s="13"/>
      <c r="B867" s="13"/>
      <c r="C867" s="674"/>
      <c r="D867" s="674"/>
      <c r="E867" s="674"/>
    </row>
    <row r="868" spans="1:5">
      <c r="A868" s="13"/>
      <c r="B868" s="13"/>
      <c r="C868" s="674"/>
      <c r="D868" s="674"/>
      <c r="E868" s="674"/>
    </row>
    <row r="869" spans="1:5">
      <c r="A869" s="13"/>
      <c r="B869" s="13"/>
      <c r="C869" s="674"/>
      <c r="D869" s="674"/>
      <c r="E869" s="674"/>
    </row>
    <row r="870" spans="1:5">
      <c r="A870" s="13"/>
      <c r="B870" s="13"/>
      <c r="C870" s="674"/>
      <c r="D870" s="674"/>
      <c r="E870" s="674"/>
    </row>
    <row r="871" spans="1:5">
      <c r="A871" s="13"/>
      <c r="B871" s="13"/>
      <c r="C871" s="674"/>
      <c r="D871" s="674"/>
      <c r="E871" s="674"/>
    </row>
    <row r="872" spans="1:5">
      <c r="A872" s="13"/>
      <c r="B872" s="13"/>
      <c r="C872" s="674"/>
      <c r="D872" s="674"/>
      <c r="E872" s="674"/>
    </row>
    <row r="873" spans="1:5">
      <c r="A873" s="13"/>
      <c r="B873" s="13"/>
      <c r="C873" s="674"/>
      <c r="D873" s="674"/>
      <c r="E873" s="674"/>
    </row>
    <row r="874" spans="1:5">
      <c r="A874" s="13"/>
      <c r="B874" s="13"/>
      <c r="C874" s="674"/>
      <c r="D874" s="674"/>
      <c r="E874" s="674"/>
    </row>
    <row r="875" spans="1:5">
      <c r="A875" s="13"/>
      <c r="B875" s="13"/>
      <c r="C875" s="674"/>
      <c r="D875" s="674"/>
      <c r="E875" s="674"/>
    </row>
    <row r="876" spans="1:5">
      <c r="A876" s="13"/>
      <c r="B876" s="13"/>
      <c r="C876" s="674"/>
      <c r="D876" s="674"/>
      <c r="E876" s="674"/>
    </row>
    <row r="877" spans="1:5">
      <c r="A877" s="13"/>
      <c r="B877" s="13"/>
      <c r="C877" s="674"/>
      <c r="D877" s="674"/>
      <c r="E877" s="674"/>
    </row>
    <row r="878" spans="1:5">
      <c r="A878" s="13"/>
      <c r="B878" s="13"/>
      <c r="C878" s="674"/>
      <c r="D878" s="674"/>
      <c r="E878" s="674"/>
    </row>
    <row r="879" spans="1:5">
      <c r="A879" s="13"/>
      <c r="B879" s="13"/>
      <c r="C879" s="674"/>
      <c r="D879" s="674"/>
      <c r="E879" s="674"/>
    </row>
    <row r="880" spans="1:5">
      <c r="A880" s="13"/>
      <c r="B880" s="13"/>
      <c r="C880" s="674"/>
      <c r="D880" s="674"/>
      <c r="E880" s="674"/>
    </row>
    <row r="881" spans="1:5">
      <c r="A881" s="13"/>
      <c r="B881" s="13"/>
      <c r="C881" s="674"/>
      <c r="D881" s="674"/>
      <c r="E881" s="674"/>
    </row>
    <row r="882" spans="1:5">
      <c r="A882" s="13"/>
      <c r="B882" s="13"/>
      <c r="C882" s="674"/>
      <c r="D882" s="674"/>
      <c r="E882" s="674"/>
    </row>
    <row r="883" spans="1:5">
      <c r="A883" s="13"/>
      <c r="B883" s="13"/>
      <c r="C883" s="674"/>
      <c r="D883" s="674"/>
      <c r="E883" s="674"/>
    </row>
    <row r="884" spans="1:5">
      <c r="A884" s="13"/>
      <c r="B884" s="13"/>
      <c r="C884" s="674"/>
      <c r="D884" s="674"/>
      <c r="E884" s="674"/>
    </row>
    <row r="885" spans="1:5">
      <c r="A885" s="13"/>
      <c r="B885" s="13"/>
      <c r="C885" s="674"/>
      <c r="D885" s="674"/>
      <c r="E885" s="674"/>
    </row>
    <row r="886" spans="1:5">
      <c r="A886" s="13"/>
      <c r="B886" s="13"/>
      <c r="C886" s="674"/>
      <c r="D886" s="674"/>
      <c r="E886" s="674"/>
    </row>
    <row r="887" spans="1:5">
      <c r="A887" s="13"/>
      <c r="B887" s="13"/>
      <c r="C887" s="674"/>
      <c r="D887" s="674"/>
      <c r="E887" s="674"/>
    </row>
    <row r="888" spans="1:5">
      <c r="A888" s="13"/>
      <c r="B888" s="13"/>
      <c r="C888" s="674"/>
      <c r="D888" s="674"/>
      <c r="E888" s="674"/>
    </row>
    <row r="889" spans="1:5">
      <c r="A889" s="13"/>
      <c r="B889" s="13"/>
      <c r="C889" s="674"/>
      <c r="D889" s="674"/>
      <c r="E889" s="674"/>
    </row>
    <row r="890" spans="1:5">
      <c r="A890" s="13"/>
      <c r="B890" s="13"/>
      <c r="C890" s="674"/>
      <c r="D890" s="674"/>
      <c r="E890" s="674"/>
    </row>
    <row r="891" spans="1:5">
      <c r="A891" s="13"/>
      <c r="B891" s="13"/>
      <c r="C891" s="674"/>
      <c r="D891" s="674"/>
      <c r="E891" s="674"/>
    </row>
    <row r="892" spans="1:5">
      <c r="A892" s="13"/>
      <c r="B892" s="13"/>
      <c r="C892" s="674"/>
      <c r="D892" s="674"/>
      <c r="E892" s="674"/>
    </row>
    <row r="893" spans="1:5">
      <c r="A893" s="13"/>
      <c r="B893" s="13"/>
      <c r="C893" s="674"/>
      <c r="D893" s="674"/>
      <c r="E893" s="674"/>
    </row>
    <row r="894" spans="1:5">
      <c r="A894" s="13"/>
      <c r="B894" s="13"/>
      <c r="C894" s="674"/>
      <c r="D894" s="674"/>
      <c r="E894" s="674"/>
    </row>
    <row r="895" spans="1:5">
      <c r="A895" s="13"/>
      <c r="B895" s="13"/>
      <c r="C895" s="674"/>
      <c r="D895" s="674"/>
      <c r="E895" s="674"/>
    </row>
    <row r="896" spans="1:5">
      <c r="A896" s="13"/>
      <c r="B896" s="13"/>
      <c r="C896" s="674"/>
      <c r="D896" s="674"/>
      <c r="E896" s="674"/>
    </row>
    <row r="897" spans="1:5">
      <c r="A897" s="13"/>
      <c r="B897" s="13"/>
      <c r="C897" s="674"/>
      <c r="D897" s="674"/>
      <c r="E897" s="674"/>
    </row>
    <row r="898" spans="1:5">
      <c r="A898" s="13"/>
      <c r="B898" s="13"/>
      <c r="C898" s="674"/>
      <c r="D898" s="674"/>
      <c r="E898" s="674"/>
    </row>
    <row r="899" spans="1:5">
      <c r="A899" s="13"/>
      <c r="B899" s="13"/>
      <c r="C899" s="674"/>
      <c r="D899" s="674"/>
      <c r="E899" s="674"/>
    </row>
    <row r="900" spans="1:5">
      <c r="A900" s="13"/>
      <c r="B900" s="13"/>
      <c r="C900" s="674"/>
      <c r="D900" s="674"/>
      <c r="E900" s="674"/>
    </row>
    <row r="901" spans="1:5">
      <c r="A901" s="13"/>
      <c r="B901" s="13"/>
      <c r="C901" s="674"/>
      <c r="D901" s="674"/>
      <c r="E901" s="674"/>
    </row>
    <row r="902" spans="1:5">
      <c r="A902" s="13"/>
      <c r="B902" s="13"/>
      <c r="C902" s="674"/>
      <c r="D902" s="674"/>
      <c r="E902" s="674"/>
    </row>
    <row r="903" spans="1:5">
      <c r="A903" s="13"/>
      <c r="B903" s="13"/>
      <c r="C903" s="674"/>
      <c r="D903" s="674"/>
      <c r="E903" s="674"/>
    </row>
    <row r="904" spans="1:5">
      <c r="A904" s="13"/>
      <c r="B904" s="13"/>
      <c r="C904" s="674"/>
      <c r="D904" s="674"/>
      <c r="E904" s="674"/>
    </row>
    <row r="905" spans="1:5">
      <c r="A905" s="13"/>
      <c r="B905" s="13"/>
      <c r="C905" s="674"/>
      <c r="D905" s="674"/>
      <c r="E905" s="674"/>
    </row>
    <row r="906" spans="1:5">
      <c r="A906" s="13"/>
      <c r="B906" s="13"/>
      <c r="C906" s="674"/>
      <c r="D906" s="674"/>
      <c r="E906" s="674"/>
    </row>
    <row r="907" spans="1:5">
      <c r="A907" s="13"/>
      <c r="B907" s="13"/>
      <c r="C907" s="674"/>
      <c r="D907" s="674"/>
      <c r="E907" s="674"/>
    </row>
    <row r="908" spans="1:5">
      <c r="A908" s="13"/>
      <c r="B908" s="13"/>
      <c r="C908" s="674"/>
      <c r="D908" s="674"/>
      <c r="E908" s="674"/>
    </row>
    <row r="909" spans="1:5">
      <c r="A909" s="13"/>
      <c r="B909" s="13"/>
      <c r="C909" s="674"/>
      <c r="D909" s="674"/>
      <c r="E909" s="674"/>
    </row>
    <row r="910" spans="1:5">
      <c r="A910" s="13"/>
      <c r="B910" s="13"/>
      <c r="C910" s="674"/>
      <c r="D910" s="674"/>
      <c r="E910" s="674"/>
    </row>
    <row r="911" spans="1:5">
      <c r="A911" s="13"/>
      <c r="B911" s="13"/>
      <c r="C911" s="674"/>
      <c r="D911" s="674"/>
      <c r="E911" s="674"/>
    </row>
    <row r="912" spans="1:5">
      <c r="A912" s="13"/>
      <c r="B912" s="13"/>
      <c r="C912" s="674"/>
      <c r="D912" s="674"/>
      <c r="E912" s="674"/>
    </row>
    <row r="913" spans="1:5">
      <c r="A913" s="13"/>
      <c r="B913" s="13"/>
      <c r="C913" s="674"/>
      <c r="D913" s="674"/>
      <c r="E913" s="674"/>
    </row>
    <row r="914" spans="1:5">
      <c r="A914" s="13"/>
      <c r="B914" s="13"/>
      <c r="C914" s="674"/>
      <c r="D914" s="674"/>
      <c r="E914" s="674"/>
    </row>
    <row r="915" spans="1:5">
      <c r="A915" s="13"/>
      <c r="B915" s="13"/>
      <c r="C915" s="674"/>
      <c r="D915" s="674"/>
      <c r="E915" s="674"/>
    </row>
    <row r="916" spans="1:5">
      <c r="A916" s="13"/>
      <c r="B916" s="13"/>
      <c r="C916" s="674"/>
      <c r="D916" s="674"/>
      <c r="E916" s="674"/>
    </row>
    <row r="917" spans="1:5">
      <c r="A917" s="13"/>
      <c r="B917" s="13"/>
      <c r="C917" s="674"/>
      <c r="D917" s="674"/>
      <c r="E917" s="674"/>
    </row>
    <row r="918" spans="1:5">
      <c r="A918" s="13"/>
      <c r="B918" s="13"/>
      <c r="C918" s="674"/>
      <c r="D918" s="674"/>
      <c r="E918" s="674"/>
    </row>
    <row r="919" spans="1:5">
      <c r="A919" s="13"/>
      <c r="B919" s="13"/>
      <c r="C919" s="674"/>
      <c r="D919" s="674"/>
      <c r="E919" s="674"/>
    </row>
    <row r="920" spans="1:5">
      <c r="A920" s="13"/>
      <c r="B920" s="13"/>
      <c r="C920" s="674"/>
      <c r="D920" s="674"/>
      <c r="E920" s="674"/>
    </row>
    <row r="921" spans="1:5">
      <c r="A921" s="13"/>
      <c r="B921" s="13"/>
      <c r="C921" s="674"/>
      <c r="D921" s="674"/>
      <c r="E921" s="674"/>
    </row>
    <row r="922" spans="1:5">
      <c r="A922" s="13"/>
      <c r="B922" s="13"/>
      <c r="C922" s="674"/>
      <c r="D922" s="674"/>
      <c r="E922" s="674"/>
    </row>
    <row r="923" spans="1:5">
      <c r="A923" s="13"/>
      <c r="B923" s="13"/>
      <c r="C923" s="674"/>
      <c r="D923" s="674"/>
      <c r="E923" s="674"/>
    </row>
    <row r="924" spans="1:5">
      <c r="A924" s="13"/>
      <c r="B924" s="13"/>
      <c r="C924" s="674"/>
      <c r="D924" s="674"/>
      <c r="E924" s="674"/>
    </row>
    <row r="925" spans="1:5">
      <c r="A925" s="13"/>
      <c r="B925" s="13"/>
      <c r="C925" s="674"/>
      <c r="D925" s="674"/>
      <c r="E925" s="674"/>
    </row>
    <row r="926" spans="1:5">
      <c r="A926" s="13"/>
      <c r="B926" s="13"/>
      <c r="C926" s="674"/>
      <c r="D926" s="674"/>
      <c r="E926" s="674"/>
    </row>
    <row r="927" spans="1:5">
      <c r="A927" s="13"/>
      <c r="B927" s="13"/>
      <c r="C927" s="674"/>
      <c r="D927" s="674"/>
      <c r="E927" s="674"/>
    </row>
    <row r="928" spans="1:5">
      <c r="A928" s="13"/>
      <c r="B928" s="13"/>
      <c r="C928" s="674"/>
      <c r="D928" s="674"/>
      <c r="E928" s="674"/>
    </row>
    <row r="929" spans="1:5">
      <c r="A929" s="13"/>
      <c r="B929" s="13"/>
      <c r="C929" s="674"/>
      <c r="D929" s="674"/>
      <c r="E929" s="674"/>
    </row>
    <row r="930" spans="1:5">
      <c r="A930" s="13"/>
      <c r="B930" s="13"/>
      <c r="C930" s="674"/>
      <c r="D930" s="674"/>
      <c r="E930" s="674"/>
    </row>
    <row r="931" spans="1:5">
      <c r="A931" s="13"/>
      <c r="B931" s="13"/>
      <c r="C931" s="674"/>
      <c r="D931" s="674"/>
      <c r="E931" s="674"/>
    </row>
    <row r="932" spans="1:5">
      <c r="A932" s="13"/>
      <c r="B932" s="13"/>
      <c r="C932" s="674"/>
      <c r="D932" s="674"/>
      <c r="E932" s="674"/>
    </row>
    <row r="933" spans="1:5">
      <c r="A933" s="13"/>
      <c r="B933" s="13"/>
      <c r="C933" s="674"/>
      <c r="D933" s="674"/>
      <c r="E933" s="674"/>
    </row>
    <row r="934" spans="1:5">
      <c r="A934" s="13"/>
      <c r="B934" s="13"/>
      <c r="C934" s="674"/>
      <c r="D934" s="674"/>
      <c r="E934" s="674"/>
    </row>
    <row r="935" spans="1:5">
      <c r="A935" s="13"/>
      <c r="B935" s="13"/>
      <c r="C935" s="674"/>
      <c r="D935" s="674"/>
      <c r="E935" s="674"/>
    </row>
    <row r="936" spans="1:5">
      <c r="A936" s="13"/>
      <c r="B936" s="13"/>
      <c r="C936" s="674"/>
      <c r="D936" s="674"/>
      <c r="E936" s="674"/>
    </row>
    <row r="937" spans="1:5">
      <c r="A937" s="13"/>
      <c r="B937" s="13"/>
      <c r="C937" s="674"/>
      <c r="D937" s="674"/>
      <c r="E937" s="674"/>
    </row>
    <row r="938" spans="1:5">
      <c r="A938" s="13"/>
      <c r="B938" s="13"/>
      <c r="C938" s="674"/>
      <c r="D938" s="674"/>
      <c r="E938" s="674"/>
    </row>
    <row r="939" spans="1:5">
      <c r="A939" s="13"/>
      <c r="B939" s="13"/>
      <c r="C939" s="674"/>
      <c r="D939" s="674"/>
      <c r="E939" s="674"/>
    </row>
    <row r="940" spans="1:5">
      <c r="A940" s="13"/>
      <c r="B940" s="13"/>
      <c r="C940" s="674"/>
      <c r="D940" s="674"/>
      <c r="E940" s="674"/>
    </row>
    <row r="941" spans="1:5">
      <c r="A941" s="13"/>
      <c r="B941" s="13"/>
      <c r="C941" s="674"/>
      <c r="D941" s="674"/>
      <c r="E941" s="674"/>
    </row>
    <row r="942" spans="1:5">
      <c r="A942" s="13"/>
      <c r="B942" s="13"/>
      <c r="C942" s="674"/>
      <c r="D942" s="674"/>
      <c r="E942" s="674"/>
    </row>
    <row r="943" spans="1:5">
      <c r="A943" s="13"/>
      <c r="B943" s="13"/>
      <c r="C943" s="674"/>
      <c r="D943" s="674"/>
      <c r="E943" s="674"/>
    </row>
    <row r="944" spans="1:5">
      <c r="A944" s="13"/>
      <c r="B944" s="13"/>
      <c r="C944" s="674"/>
      <c r="D944" s="674"/>
      <c r="E944" s="674"/>
    </row>
    <row r="945" spans="1:5">
      <c r="A945" s="13"/>
      <c r="B945" s="13"/>
      <c r="C945" s="674"/>
      <c r="D945" s="674"/>
      <c r="E945" s="674"/>
    </row>
    <row r="946" spans="1:5">
      <c r="A946" s="13"/>
      <c r="B946" s="13"/>
      <c r="C946" s="674"/>
      <c r="D946" s="674"/>
      <c r="E946" s="674"/>
    </row>
    <row r="947" spans="1:5">
      <c r="A947" s="13"/>
      <c r="B947" s="13"/>
      <c r="C947" s="674"/>
      <c r="D947" s="674"/>
      <c r="E947" s="674"/>
    </row>
    <row r="948" spans="1:5">
      <c r="A948" s="13"/>
      <c r="B948" s="13"/>
      <c r="C948" s="674"/>
      <c r="D948" s="674"/>
      <c r="E948" s="674"/>
    </row>
    <row r="949" spans="1:5">
      <c r="A949" s="13"/>
      <c r="B949" s="13"/>
      <c r="C949" s="674"/>
      <c r="D949" s="674"/>
      <c r="E949" s="674"/>
    </row>
    <row r="950" spans="1:5">
      <c r="A950" s="13"/>
      <c r="B950" s="13"/>
      <c r="C950" s="674"/>
      <c r="D950" s="674"/>
      <c r="E950" s="674"/>
    </row>
    <row r="951" spans="1:5">
      <c r="A951" s="13"/>
      <c r="B951" s="13"/>
      <c r="C951" s="674"/>
      <c r="D951" s="674"/>
      <c r="E951" s="674"/>
    </row>
    <row r="952" spans="1:5">
      <c r="A952" s="13"/>
      <c r="B952" s="13"/>
      <c r="C952" s="674"/>
      <c r="D952" s="674"/>
      <c r="E952" s="674"/>
    </row>
    <row r="953" spans="1:5">
      <c r="A953" s="13"/>
      <c r="B953" s="13"/>
      <c r="C953" s="674"/>
      <c r="D953" s="674"/>
      <c r="E953" s="674"/>
    </row>
    <row r="954" spans="1:5">
      <c r="A954" s="13"/>
      <c r="B954" s="13"/>
      <c r="C954" s="674"/>
      <c r="D954" s="674"/>
      <c r="E954" s="674"/>
    </row>
    <row r="955" spans="1:5">
      <c r="A955" s="13"/>
      <c r="B955" s="13"/>
      <c r="C955" s="674"/>
      <c r="D955" s="674"/>
      <c r="E955" s="674"/>
    </row>
    <row r="956" spans="1:5">
      <c r="A956" s="13"/>
      <c r="B956" s="13"/>
      <c r="C956" s="674"/>
      <c r="D956" s="674"/>
      <c r="E956" s="674"/>
    </row>
    <row r="957" spans="1:5">
      <c r="A957" s="13"/>
      <c r="B957" s="13"/>
      <c r="C957" s="674"/>
      <c r="D957" s="674"/>
      <c r="E957" s="674"/>
    </row>
    <row r="958" spans="1:5">
      <c r="A958" s="13"/>
      <c r="B958" s="13"/>
      <c r="C958" s="674"/>
      <c r="D958" s="674"/>
      <c r="E958" s="674"/>
    </row>
    <row r="959" spans="1:5">
      <c r="A959" s="13"/>
      <c r="B959" s="13"/>
      <c r="C959" s="674"/>
      <c r="D959" s="674"/>
      <c r="E959" s="674"/>
    </row>
    <row r="960" spans="1:5">
      <c r="A960" s="13"/>
      <c r="B960" s="13"/>
      <c r="C960" s="674"/>
      <c r="D960" s="674"/>
      <c r="E960" s="674"/>
    </row>
    <row r="961" spans="1:5">
      <c r="A961" s="13"/>
      <c r="B961" s="13"/>
      <c r="C961" s="674"/>
      <c r="D961" s="674"/>
      <c r="E961" s="674"/>
    </row>
    <row r="962" spans="1:5">
      <c r="A962" s="13"/>
      <c r="B962" s="13"/>
      <c r="C962" s="674"/>
      <c r="D962" s="674"/>
      <c r="E962" s="674"/>
    </row>
    <row r="963" spans="1:5">
      <c r="A963" s="13"/>
      <c r="B963" s="13"/>
      <c r="C963" s="674"/>
      <c r="D963" s="674"/>
      <c r="E963" s="674"/>
    </row>
    <row r="964" spans="1:5">
      <c r="A964" s="13"/>
      <c r="B964" s="13"/>
      <c r="C964" s="674"/>
      <c r="D964" s="674"/>
      <c r="E964" s="674"/>
    </row>
    <row r="965" spans="1:5">
      <c r="A965" s="13"/>
      <c r="B965" s="13"/>
      <c r="C965" s="674"/>
      <c r="D965" s="674"/>
      <c r="E965" s="674"/>
    </row>
    <row r="966" spans="1:5">
      <c r="A966" s="13"/>
      <c r="B966" s="13"/>
      <c r="C966" s="674"/>
      <c r="D966" s="674"/>
      <c r="E966" s="674"/>
    </row>
    <row r="967" spans="1:5">
      <c r="A967" s="13"/>
      <c r="B967" s="13"/>
      <c r="C967" s="674"/>
      <c r="D967" s="674"/>
      <c r="E967" s="674"/>
    </row>
    <row r="968" spans="1:5">
      <c r="A968" s="13"/>
      <c r="B968" s="13"/>
      <c r="C968" s="674"/>
      <c r="D968" s="674"/>
      <c r="E968" s="674"/>
    </row>
    <row r="969" spans="1:5">
      <c r="A969" s="13"/>
      <c r="B969" s="13"/>
      <c r="C969" s="674"/>
      <c r="D969" s="674"/>
      <c r="E969" s="674"/>
    </row>
    <row r="970" spans="1:5">
      <c r="A970" s="13"/>
      <c r="B970" s="13"/>
      <c r="C970" s="674"/>
      <c r="D970" s="674"/>
      <c r="E970" s="674"/>
    </row>
    <row r="971" spans="1:5">
      <c r="A971" s="13"/>
      <c r="B971" s="13"/>
      <c r="C971" s="674"/>
      <c r="D971" s="674"/>
      <c r="E971" s="674"/>
    </row>
    <row r="972" spans="1:5">
      <c r="A972" s="13"/>
      <c r="B972" s="13"/>
      <c r="C972" s="674"/>
      <c r="D972" s="674"/>
      <c r="E972" s="674"/>
    </row>
    <row r="973" spans="1:5">
      <c r="A973" s="13"/>
      <c r="B973" s="13"/>
      <c r="C973" s="674"/>
      <c r="D973" s="674"/>
      <c r="E973" s="674"/>
    </row>
    <row r="974" spans="1:5">
      <c r="A974" s="13"/>
      <c r="B974" s="13"/>
      <c r="C974" s="674"/>
      <c r="D974" s="674"/>
      <c r="E974" s="674"/>
    </row>
    <row r="975" spans="1:5">
      <c r="A975" s="13"/>
      <c r="B975" s="13"/>
      <c r="C975" s="674"/>
      <c r="D975" s="674"/>
      <c r="E975" s="674"/>
    </row>
    <row r="976" spans="1:5">
      <c r="A976" s="13"/>
      <c r="B976" s="13"/>
      <c r="C976" s="674"/>
      <c r="D976" s="674"/>
      <c r="E976" s="674"/>
    </row>
    <row r="977" spans="1:5">
      <c r="A977" s="13"/>
      <c r="B977" s="13"/>
      <c r="C977" s="674"/>
      <c r="D977" s="674"/>
      <c r="E977" s="674"/>
    </row>
    <row r="978" spans="1:5">
      <c r="A978" s="13"/>
      <c r="B978" s="13"/>
      <c r="C978" s="674"/>
      <c r="D978" s="674"/>
      <c r="E978" s="674"/>
    </row>
    <row r="979" spans="1:5">
      <c r="A979" s="13"/>
      <c r="B979" s="13"/>
      <c r="C979" s="674"/>
      <c r="D979" s="674"/>
      <c r="E979" s="674"/>
    </row>
    <row r="980" spans="1:5">
      <c r="A980" s="13"/>
      <c r="B980" s="13"/>
      <c r="C980" s="674"/>
      <c r="D980" s="674"/>
      <c r="E980" s="674"/>
    </row>
    <row r="981" spans="1:5">
      <c r="A981" s="13"/>
      <c r="B981" s="13"/>
      <c r="C981" s="674"/>
      <c r="D981" s="674"/>
      <c r="E981" s="674"/>
    </row>
    <row r="982" spans="1:5">
      <c r="A982" s="13"/>
      <c r="B982" s="13"/>
      <c r="C982" s="674"/>
      <c r="D982" s="674"/>
      <c r="E982" s="674"/>
    </row>
    <row r="983" spans="1:5">
      <c r="A983" s="13"/>
      <c r="B983" s="13"/>
      <c r="C983" s="674"/>
      <c r="D983" s="674"/>
      <c r="E983" s="674"/>
    </row>
    <row r="984" spans="1:5">
      <c r="A984" s="13"/>
      <c r="B984" s="13"/>
      <c r="C984" s="674"/>
      <c r="D984" s="674"/>
      <c r="E984" s="674"/>
    </row>
    <row r="985" spans="1:5">
      <c r="A985" s="13"/>
      <c r="B985" s="13"/>
      <c r="C985" s="674"/>
      <c r="D985" s="674"/>
      <c r="E985" s="674"/>
    </row>
    <row r="986" spans="1:5">
      <c r="A986" s="13"/>
      <c r="B986" s="13"/>
      <c r="C986" s="674"/>
      <c r="D986" s="674"/>
      <c r="E986" s="674"/>
    </row>
    <row r="987" spans="1:5">
      <c r="A987" s="13"/>
      <c r="B987" s="13"/>
      <c r="C987" s="674"/>
      <c r="D987" s="674"/>
      <c r="E987" s="674"/>
    </row>
    <row r="988" spans="1:5">
      <c r="A988" s="13"/>
      <c r="B988" s="13"/>
      <c r="C988" s="674"/>
      <c r="D988" s="674"/>
      <c r="E988" s="674"/>
    </row>
    <row r="989" spans="1:5">
      <c r="A989" s="13"/>
      <c r="B989" s="13"/>
      <c r="C989" s="674"/>
      <c r="D989" s="674"/>
      <c r="E989" s="674"/>
    </row>
    <row r="990" spans="1:5">
      <c r="A990" s="13"/>
      <c r="B990" s="13"/>
      <c r="C990" s="674"/>
      <c r="D990" s="674"/>
      <c r="E990" s="674"/>
    </row>
    <row r="991" spans="1:5">
      <c r="A991" s="13"/>
      <c r="B991" s="13"/>
      <c r="C991" s="674"/>
      <c r="D991" s="674"/>
      <c r="E991" s="674"/>
    </row>
    <row r="992" spans="1:5">
      <c r="A992" s="13"/>
      <c r="B992" s="13"/>
      <c r="C992" s="674"/>
      <c r="D992" s="674"/>
      <c r="E992" s="674"/>
    </row>
    <row r="993" spans="1:5">
      <c r="A993" s="13"/>
      <c r="B993" s="13"/>
      <c r="C993" s="674"/>
      <c r="D993" s="674"/>
      <c r="E993" s="674"/>
    </row>
    <row r="994" spans="1:5">
      <c r="A994" s="13"/>
      <c r="B994" s="13"/>
      <c r="C994" s="674"/>
      <c r="D994" s="674"/>
      <c r="E994" s="674"/>
    </row>
    <row r="995" spans="1:5">
      <c r="A995" s="13"/>
      <c r="B995" s="13"/>
      <c r="C995" s="674"/>
      <c r="D995" s="674"/>
      <c r="E995" s="674"/>
    </row>
    <row r="996" spans="1:5">
      <c r="A996" s="13"/>
      <c r="B996" s="13"/>
      <c r="C996" s="674"/>
      <c r="D996" s="674"/>
      <c r="E996" s="674"/>
    </row>
    <row r="997" spans="1:5">
      <c r="A997" s="13"/>
      <c r="B997" s="13"/>
      <c r="C997" s="674"/>
      <c r="D997" s="674"/>
      <c r="E997" s="674"/>
    </row>
    <row r="998" spans="1:5">
      <c r="A998" s="13"/>
      <c r="B998" s="13"/>
      <c r="C998" s="674"/>
      <c r="D998" s="674"/>
      <c r="E998" s="674"/>
    </row>
    <row r="999" spans="1:5">
      <c r="A999" s="13"/>
      <c r="B999" s="13"/>
      <c r="C999" s="674"/>
      <c r="D999" s="674"/>
      <c r="E999" s="674"/>
    </row>
    <row r="1000" spans="1:5">
      <c r="A1000" s="13"/>
      <c r="B1000" s="13"/>
      <c r="C1000" s="674"/>
      <c r="D1000" s="674"/>
      <c r="E1000" s="674"/>
    </row>
    <row r="1001" spans="1:5">
      <c r="A1001" s="13"/>
      <c r="B1001" s="13"/>
      <c r="C1001" s="674"/>
      <c r="D1001" s="674"/>
      <c r="E1001" s="674"/>
    </row>
    <row r="1002" spans="1:5">
      <c r="A1002" s="13"/>
      <c r="B1002" s="13"/>
      <c r="C1002" s="674"/>
      <c r="D1002" s="674"/>
      <c r="E1002" s="674"/>
    </row>
    <row r="1003" spans="1:5">
      <c r="A1003" s="13"/>
      <c r="B1003" s="13"/>
      <c r="C1003" s="674"/>
      <c r="D1003" s="674"/>
      <c r="E1003" s="674"/>
    </row>
    <row r="1004" spans="1:5">
      <c r="A1004" s="13"/>
      <c r="B1004" s="13"/>
      <c r="C1004" s="674"/>
      <c r="D1004" s="674"/>
      <c r="E1004" s="674"/>
    </row>
    <row r="1005" spans="1:5">
      <c r="A1005" s="13"/>
      <c r="B1005" s="13"/>
      <c r="C1005" s="674"/>
      <c r="D1005" s="674"/>
      <c r="E1005" s="674"/>
    </row>
    <row r="1006" spans="1:5">
      <c r="A1006" s="13"/>
      <c r="B1006" s="13"/>
      <c r="C1006" s="674"/>
      <c r="D1006" s="674"/>
      <c r="E1006" s="674"/>
    </row>
    <row r="1007" spans="1:5">
      <c r="A1007" s="13"/>
      <c r="B1007" s="13"/>
      <c r="C1007" s="674"/>
      <c r="D1007" s="674"/>
      <c r="E1007" s="674"/>
    </row>
    <row r="1008" spans="1:5">
      <c r="A1008" s="13"/>
      <c r="B1008" s="13"/>
      <c r="C1008" s="674"/>
      <c r="D1008" s="674"/>
      <c r="E1008" s="674"/>
    </row>
    <row r="1009" spans="1:5">
      <c r="A1009" s="13"/>
      <c r="B1009" s="13"/>
      <c r="C1009" s="674"/>
      <c r="D1009" s="674"/>
      <c r="E1009" s="674"/>
    </row>
    <row r="1010" spans="1:5">
      <c r="A1010" s="13"/>
      <c r="B1010" s="13"/>
      <c r="C1010" s="674"/>
      <c r="D1010" s="674"/>
      <c r="E1010" s="674"/>
    </row>
    <row r="1011" spans="1:5">
      <c r="A1011" s="13"/>
      <c r="B1011" s="13"/>
      <c r="C1011" s="674"/>
      <c r="D1011" s="674"/>
      <c r="E1011" s="674"/>
    </row>
    <row r="1012" spans="1:5">
      <c r="A1012" s="13"/>
      <c r="B1012" s="13"/>
      <c r="C1012" s="674"/>
      <c r="D1012" s="674"/>
      <c r="E1012" s="674"/>
    </row>
    <row r="1013" spans="1:5">
      <c r="A1013" s="13"/>
      <c r="B1013" s="13"/>
      <c r="C1013" s="674"/>
      <c r="D1013" s="674"/>
      <c r="E1013" s="674"/>
    </row>
    <row r="1014" spans="1:5">
      <c r="A1014" s="13"/>
      <c r="B1014" s="13"/>
      <c r="C1014" s="674"/>
      <c r="D1014" s="674"/>
      <c r="E1014" s="674"/>
    </row>
    <row r="1015" spans="1:5">
      <c r="A1015" s="13"/>
      <c r="B1015" s="13"/>
      <c r="C1015" s="674"/>
      <c r="D1015" s="674"/>
      <c r="E1015" s="674"/>
    </row>
    <row r="1016" spans="1:5">
      <c r="A1016" s="13"/>
      <c r="B1016" s="13"/>
      <c r="C1016" s="674"/>
      <c r="D1016" s="674"/>
      <c r="E1016" s="674"/>
    </row>
    <row r="1017" spans="1:5">
      <c r="A1017" s="13"/>
      <c r="B1017" s="13"/>
      <c r="C1017" s="674"/>
      <c r="D1017" s="674"/>
      <c r="E1017" s="674"/>
    </row>
    <row r="1018" spans="1:5">
      <c r="A1018" s="13"/>
      <c r="B1018" s="13"/>
      <c r="C1018" s="674"/>
      <c r="D1018" s="674"/>
      <c r="E1018" s="674"/>
    </row>
    <row r="1019" spans="1:5">
      <c r="A1019" s="13"/>
      <c r="B1019" s="13"/>
      <c r="C1019" s="674"/>
      <c r="D1019" s="674"/>
      <c r="E1019" s="674"/>
    </row>
    <row r="1020" spans="1:5">
      <c r="A1020" s="13"/>
      <c r="B1020" s="13"/>
      <c r="C1020" s="674"/>
      <c r="D1020" s="674"/>
      <c r="E1020" s="674"/>
    </row>
    <row r="1021" spans="1:5">
      <c r="A1021" s="13"/>
      <c r="B1021" s="13"/>
      <c r="C1021" s="674"/>
      <c r="D1021" s="674"/>
      <c r="E1021" s="674"/>
    </row>
    <row r="1022" spans="1:5">
      <c r="A1022" s="13"/>
      <c r="B1022" s="13"/>
      <c r="C1022" s="674"/>
      <c r="D1022" s="674"/>
      <c r="E1022" s="674"/>
    </row>
    <row r="1023" spans="1:5">
      <c r="A1023" s="13"/>
      <c r="B1023" s="13"/>
      <c r="C1023" s="674"/>
      <c r="D1023" s="674"/>
      <c r="E1023" s="674"/>
    </row>
    <row r="1024" spans="1:5">
      <c r="A1024" s="13"/>
      <c r="B1024" s="13"/>
      <c r="C1024" s="674"/>
      <c r="D1024" s="674"/>
      <c r="E1024" s="674"/>
    </row>
    <row r="1025" spans="1:5">
      <c r="A1025" s="13"/>
      <c r="B1025" s="13"/>
      <c r="C1025" s="674"/>
      <c r="D1025" s="674"/>
      <c r="E1025" s="674"/>
    </row>
    <row r="1026" spans="1:5">
      <c r="A1026" s="13"/>
      <c r="B1026" s="13"/>
      <c r="C1026" s="674"/>
      <c r="D1026" s="674"/>
      <c r="E1026" s="674"/>
    </row>
    <row r="1027" spans="1:5">
      <c r="A1027" s="13"/>
      <c r="B1027" s="13"/>
      <c r="C1027" s="674"/>
      <c r="D1027" s="674"/>
      <c r="E1027" s="674"/>
    </row>
    <row r="1028" spans="1:5">
      <c r="A1028" s="13"/>
      <c r="B1028" s="13"/>
      <c r="C1028" s="674"/>
      <c r="D1028" s="674"/>
      <c r="E1028" s="674"/>
    </row>
    <row r="1029" spans="1:5">
      <c r="A1029" s="13"/>
      <c r="B1029" s="13"/>
      <c r="C1029" s="674"/>
      <c r="D1029" s="674"/>
      <c r="E1029" s="674"/>
    </row>
    <row r="1030" spans="1:5">
      <c r="A1030" s="13"/>
      <c r="B1030" s="13"/>
      <c r="C1030" s="674"/>
      <c r="D1030" s="674"/>
      <c r="E1030" s="674"/>
    </row>
    <row r="1031" spans="1:5">
      <c r="A1031" s="13"/>
      <c r="B1031" s="13"/>
      <c r="C1031" s="674"/>
      <c r="D1031" s="674"/>
      <c r="E1031" s="674"/>
    </row>
    <row r="1032" spans="1:5">
      <c r="A1032" s="13"/>
      <c r="B1032" s="13"/>
      <c r="C1032" s="674"/>
      <c r="D1032" s="674"/>
      <c r="E1032" s="674"/>
    </row>
    <row r="1033" spans="1:5">
      <c r="A1033" s="13"/>
      <c r="B1033" s="13"/>
      <c r="C1033" s="674"/>
      <c r="D1033" s="674"/>
      <c r="E1033" s="674"/>
    </row>
    <row r="1034" spans="1:5">
      <c r="A1034" s="13"/>
      <c r="B1034" s="13"/>
      <c r="C1034" s="674"/>
      <c r="D1034" s="674"/>
      <c r="E1034" s="674"/>
    </row>
    <row r="1035" spans="1:5">
      <c r="A1035" s="13"/>
      <c r="B1035" s="13"/>
      <c r="C1035" s="674"/>
      <c r="D1035" s="674"/>
      <c r="E1035" s="674"/>
    </row>
    <row r="1036" spans="1:5">
      <c r="A1036" s="13"/>
      <c r="B1036" s="13"/>
      <c r="C1036" s="674"/>
      <c r="D1036" s="674"/>
      <c r="E1036" s="674"/>
    </row>
    <row r="1037" spans="1:5">
      <c r="A1037" s="13"/>
      <c r="B1037" s="13"/>
      <c r="C1037" s="674"/>
      <c r="D1037" s="674"/>
      <c r="E1037" s="674"/>
    </row>
    <row r="1038" spans="1:5">
      <c r="A1038" s="13"/>
      <c r="B1038" s="13"/>
      <c r="C1038" s="674"/>
      <c r="D1038" s="674"/>
      <c r="E1038" s="674"/>
    </row>
    <row r="1039" spans="1:5">
      <c r="A1039" s="13"/>
      <c r="B1039" s="13"/>
      <c r="C1039" s="674"/>
      <c r="D1039" s="674"/>
      <c r="E1039" s="674"/>
    </row>
    <row r="1040" spans="1:5">
      <c r="A1040" s="13"/>
      <c r="B1040" s="13"/>
      <c r="C1040" s="674"/>
      <c r="D1040" s="674"/>
      <c r="E1040" s="674"/>
    </row>
    <row r="1041" spans="1:5">
      <c r="A1041" s="13"/>
      <c r="B1041" s="13"/>
      <c r="C1041" s="674"/>
      <c r="D1041" s="674"/>
      <c r="E1041" s="674"/>
    </row>
    <row r="1042" spans="1:5">
      <c r="A1042" s="13"/>
      <c r="B1042" s="13"/>
      <c r="C1042" s="674"/>
      <c r="D1042" s="674"/>
      <c r="E1042" s="674"/>
    </row>
    <row r="1043" spans="1:5">
      <c r="A1043" s="13"/>
      <c r="B1043" s="13"/>
      <c r="C1043" s="674"/>
      <c r="D1043" s="674"/>
      <c r="E1043" s="674"/>
    </row>
    <row r="1044" spans="1:5">
      <c r="A1044" s="13"/>
      <c r="B1044" s="13"/>
      <c r="C1044" s="674"/>
      <c r="D1044" s="674"/>
      <c r="E1044" s="674"/>
    </row>
    <row r="1045" spans="1:5">
      <c r="A1045" s="13"/>
      <c r="B1045" s="13"/>
      <c r="C1045" s="674"/>
      <c r="D1045" s="674"/>
      <c r="E1045" s="674"/>
    </row>
    <row r="1046" spans="1:5">
      <c r="A1046" s="13"/>
      <c r="B1046" s="13"/>
      <c r="C1046" s="674"/>
      <c r="D1046" s="674"/>
      <c r="E1046" s="674"/>
    </row>
    <row r="1047" spans="1:5">
      <c r="A1047" s="13"/>
      <c r="B1047" s="13"/>
      <c r="C1047" s="674"/>
      <c r="D1047" s="674"/>
      <c r="E1047" s="674"/>
    </row>
    <row r="1048" spans="1:5">
      <c r="A1048" s="13"/>
      <c r="B1048" s="13"/>
      <c r="C1048" s="674"/>
      <c r="D1048" s="674"/>
      <c r="E1048" s="674"/>
    </row>
    <row r="1049" spans="1:5">
      <c r="A1049" s="13"/>
      <c r="B1049" s="13"/>
      <c r="C1049" s="674"/>
      <c r="D1049" s="674"/>
      <c r="E1049" s="674"/>
    </row>
    <row r="1050" spans="1:5">
      <c r="A1050" s="13"/>
      <c r="B1050" s="13"/>
      <c r="C1050" s="674"/>
      <c r="D1050" s="674"/>
      <c r="E1050" s="674"/>
    </row>
    <row r="1051" spans="1:5">
      <c r="A1051" s="13"/>
      <c r="B1051" s="13"/>
      <c r="C1051" s="674"/>
      <c r="D1051" s="674"/>
      <c r="E1051" s="674"/>
    </row>
    <row r="1052" spans="1:5">
      <c r="A1052" s="13"/>
      <c r="B1052" s="13"/>
      <c r="C1052" s="674"/>
      <c r="D1052" s="674"/>
      <c r="E1052" s="674"/>
    </row>
    <row r="1053" spans="1:5">
      <c r="A1053" s="13"/>
      <c r="B1053" s="13"/>
      <c r="C1053" s="674"/>
      <c r="D1053" s="674"/>
      <c r="E1053" s="674"/>
    </row>
    <row r="1054" spans="1:5">
      <c r="A1054" s="13"/>
      <c r="B1054" s="13"/>
      <c r="C1054" s="674"/>
      <c r="D1054" s="674"/>
      <c r="E1054" s="674"/>
    </row>
    <row r="1055" spans="1:5">
      <c r="A1055" s="13"/>
      <c r="B1055" s="13"/>
      <c r="C1055" s="674"/>
      <c r="D1055" s="674"/>
      <c r="E1055" s="674"/>
    </row>
    <row r="1056" spans="1:5">
      <c r="A1056" s="13"/>
      <c r="B1056" s="13"/>
      <c r="C1056" s="674"/>
      <c r="D1056" s="674"/>
      <c r="E1056" s="674"/>
    </row>
    <row r="1057" spans="1:5">
      <c r="A1057" s="13"/>
      <c r="B1057" s="13"/>
      <c r="C1057" s="674"/>
      <c r="D1057" s="674"/>
      <c r="E1057" s="674"/>
    </row>
    <row r="1058" spans="1:5">
      <c r="A1058" s="13"/>
      <c r="B1058" s="13"/>
      <c r="C1058" s="674"/>
      <c r="D1058" s="674"/>
      <c r="E1058" s="674"/>
    </row>
    <row r="1059" spans="1:5">
      <c r="A1059" s="13"/>
      <c r="B1059" s="13"/>
      <c r="C1059" s="674"/>
      <c r="D1059" s="674"/>
      <c r="E1059" s="674"/>
    </row>
    <row r="1060" spans="1:5">
      <c r="A1060" s="13"/>
      <c r="B1060" s="13"/>
      <c r="C1060" s="674"/>
      <c r="D1060" s="674"/>
      <c r="E1060" s="674"/>
    </row>
    <row r="1061" spans="1:5">
      <c r="A1061" s="13"/>
      <c r="B1061" s="13"/>
      <c r="C1061" s="674"/>
      <c r="D1061" s="674"/>
      <c r="E1061" s="674"/>
    </row>
    <row r="1062" spans="1:5">
      <c r="A1062" s="13"/>
      <c r="B1062" s="13"/>
      <c r="C1062" s="674"/>
      <c r="D1062" s="674"/>
      <c r="E1062" s="674"/>
    </row>
    <row r="1063" spans="1:5">
      <c r="A1063" s="13"/>
      <c r="B1063" s="13"/>
      <c r="C1063" s="674"/>
      <c r="D1063" s="674"/>
      <c r="E1063" s="674"/>
    </row>
    <row r="1064" spans="1:5">
      <c r="A1064" s="13"/>
      <c r="B1064" s="13"/>
      <c r="C1064" s="674"/>
      <c r="D1064" s="674"/>
      <c r="E1064" s="674"/>
    </row>
    <row r="1065" spans="1:5">
      <c r="A1065" s="13"/>
      <c r="B1065" s="13"/>
      <c r="C1065" s="674"/>
      <c r="D1065" s="674"/>
      <c r="E1065" s="674"/>
    </row>
    <row r="1066" spans="1:5">
      <c r="A1066" s="13"/>
      <c r="B1066" s="13"/>
      <c r="C1066" s="674"/>
      <c r="D1066" s="674"/>
      <c r="E1066" s="674"/>
    </row>
    <row r="1067" spans="1:5">
      <c r="A1067" s="13"/>
      <c r="B1067" s="13"/>
      <c r="C1067" s="674"/>
      <c r="D1067" s="674"/>
      <c r="E1067" s="674"/>
    </row>
    <row r="1068" spans="1:5">
      <c r="A1068" s="13"/>
      <c r="B1068" s="13"/>
      <c r="C1068" s="674"/>
      <c r="D1068" s="674"/>
      <c r="E1068" s="674"/>
    </row>
    <row r="1069" spans="1:5">
      <c r="A1069" s="13"/>
      <c r="B1069" s="13"/>
      <c r="C1069" s="674"/>
      <c r="D1069" s="674"/>
      <c r="E1069" s="674"/>
    </row>
    <row r="1070" spans="1:5">
      <c r="A1070" s="13"/>
      <c r="B1070" s="13"/>
      <c r="C1070" s="674"/>
      <c r="D1070" s="674"/>
      <c r="E1070" s="674"/>
    </row>
    <row r="1071" spans="1:5">
      <c r="A1071" s="13"/>
      <c r="B1071" s="13"/>
      <c r="C1071" s="674"/>
      <c r="D1071" s="674"/>
      <c r="E1071" s="674"/>
    </row>
    <row r="1072" spans="1:5">
      <c r="A1072" s="13"/>
      <c r="B1072" s="13"/>
      <c r="C1072" s="674"/>
      <c r="D1072" s="674"/>
      <c r="E1072" s="674"/>
    </row>
    <row r="1073" spans="1:5">
      <c r="A1073" s="13"/>
      <c r="B1073" s="13"/>
      <c r="C1073" s="674"/>
      <c r="D1073" s="674"/>
      <c r="E1073" s="674"/>
    </row>
    <row r="1074" spans="1:5">
      <c r="A1074" s="13"/>
      <c r="B1074" s="13"/>
      <c r="C1074" s="674"/>
      <c r="D1074" s="674"/>
      <c r="E1074" s="674"/>
    </row>
    <row r="1075" spans="1:5">
      <c r="A1075" s="13"/>
      <c r="B1075" s="13"/>
      <c r="C1075" s="674"/>
      <c r="D1075" s="674"/>
      <c r="E1075" s="674"/>
    </row>
    <row r="1076" spans="1:5">
      <c r="A1076" s="13"/>
      <c r="B1076" s="13"/>
      <c r="C1076" s="674"/>
      <c r="D1076" s="674"/>
      <c r="E1076" s="674"/>
    </row>
    <row r="1077" spans="1:5">
      <c r="A1077" s="13"/>
      <c r="B1077" s="13"/>
      <c r="C1077" s="674"/>
      <c r="D1077" s="674"/>
      <c r="E1077" s="674"/>
    </row>
    <row r="1078" spans="1:5">
      <c r="A1078" s="13"/>
      <c r="B1078" s="13"/>
      <c r="C1078" s="674"/>
      <c r="D1078" s="674"/>
      <c r="E1078" s="674"/>
    </row>
    <row r="1079" spans="1:5">
      <c r="A1079" s="13"/>
      <c r="B1079" s="13"/>
      <c r="C1079" s="674"/>
      <c r="D1079" s="674"/>
      <c r="E1079" s="674"/>
    </row>
    <row r="1080" spans="1:5">
      <c r="A1080" s="13"/>
      <c r="B1080" s="13"/>
      <c r="C1080" s="674"/>
      <c r="D1080" s="674"/>
      <c r="E1080" s="674"/>
    </row>
    <row r="1081" spans="1:5">
      <c r="A1081" s="13"/>
      <c r="B1081" s="13"/>
      <c r="C1081" s="674"/>
      <c r="D1081" s="674"/>
      <c r="E1081" s="674"/>
    </row>
    <row r="1082" spans="1:5">
      <c r="A1082" s="13"/>
      <c r="B1082" s="13"/>
      <c r="C1082" s="674"/>
      <c r="D1082" s="674"/>
      <c r="E1082" s="674"/>
    </row>
    <row r="1083" spans="1:5">
      <c r="A1083" s="13"/>
      <c r="B1083" s="13"/>
      <c r="C1083" s="674"/>
      <c r="D1083" s="674"/>
      <c r="E1083" s="674"/>
    </row>
    <row r="1084" spans="1:5">
      <c r="A1084" s="13"/>
      <c r="B1084" s="13"/>
      <c r="C1084" s="674"/>
      <c r="D1084" s="674"/>
      <c r="E1084" s="674"/>
    </row>
    <row r="1085" spans="1:5">
      <c r="A1085" s="13"/>
      <c r="B1085" s="13"/>
      <c r="C1085" s="674"/>
      <c r="D1085" s="674"/>
      <c r="E1085" s="674"/>
    </row>
    <row r="1086" spans="1:5">
      <c r="A1086" s="13"/>
      <c r="B1086" s="13"/>
      <c r="C1086" s="674"/>
      <c r="D1086" s="674"/>
      <c r="E1086" s="674"/>
    </row>
    <row r="1087" spans="1:5">
      <c r="A1087" s="13"/>
      <c r="B1087" s="13"/>
      <c r="C1087" s="674"/>
      <c r="D1087" s="674"/>
      <c r="E1087" s="674"/>
    </row>
    <row r="1088" spans="1:5">
      <c r="A1088" s="13"/>
      <c r="B1088" s="13"/>
      <c r="C1088" s="674"/>
      <c r="D1088" s="674"/>
      <c r="E1088" s="674"/>
    </row>
    <row r="1089" spans="1:5">
      <c r="A1089" s="13"/>
      <c r="B1089" s="13"/>
      <c r="C1089" s="674"/>
      <c r="D1089" s="674"/>
      <c r="E1089" s="674"/>
    </row>
    <row r="1090" spans="1:5">
      <c r="A1090" s="13"/>
      <c r="B1090" s="13"/>
      <c r="C1090" s="674"/>
      <c r="D1090" s="674"/>
      <c r="E1090" s="674"/>
    </row>
    <row r="1091" spans="1:5">
      <c r="A1091" s="13"/>
      <c r="B1091" s="13"/>
      <c r="C1091" s="674"/>
      <c r="D1091" s="674"/>
      <c r="E1091" s="674"/>
    </row>
    <row r="1092" spans="1:5">
      <c r="A1092" s="13"/>
      <c r="B1092" s="13"/>
      <c r="C1092" s="674"/>
      <c r="D1092" s="674"/>
      <c r="E1092" s="674"/>
    </row>
    <row r="1093" spans="1:5">
      <c r="A1093" s="13"/>
      <c r="B1093" s="13"/>
      <c r="C1093" s="674"/>
      <c r="D1093" s="674"/>
      <c r="E1093" s="674"/>
    </row>
    <row r="1094" spans="1:5">
      <c r="A1094" s="13"/>
      <c r="B1094" s="13"/>
      <c r="C1094" s="674"/>
      <c r="D1094" s="674"/>
      <c r="E1094" s="674"/>
    </row>
    <row r="1095" spans="1:5">
      <c r="A1095" s="13"/>
      <c r="B1095" s="13"/>
      <c r="C1095" s="674"/>
      <c r="D1095" s="674"/>
      <c r="E1095" s="674"/>
    </row>
    <row r="1096" spans="1:5">
      <c r="A1096" s="13"/>
      <c r="B1096" s="13"/>
      <c r="C1096" s="674"/>
      <c r="D1096" s="674"/>
      <c r="E1096" s="674"/>
    </row>
    <row r="1097" spans="1:5">
      <c r="A1097" s="13"/>
      <c r="B1097" s="13"/>
      <c r="C1097" s="674"/>
      <c r="D1097" s="674"/>
      <c r="E1097" s="674"/>
    </row>
    <row r="1098" spans="1:5">
      <c r="A1098" s="13"/>
      <c r="B1098" s="13"/>
      <c r="C1098" s="674"/>
      <c r="D1098" s="674"/>
      <c r="E1098" s="674"/>
    </row>
    <row r="1099" spans="1:5">
      <c r="A1099" s="13"/>
      <c r="B1099" s="13"/>
      <c r="C1099" s="674"/>
      <c r="D1099" s="674"/>
      <c r="E1099" s="674"/>
    </row>
    <row r="1100" spans="1:5">
      <c r="A1100" s="13"/>
      <c r="B1100" s="13"/>
      <c r="C1100" s="674"/>
      <c r="D1100" s="674"/>
      <c r="E1100" s="674"/>
    </row>
    <row r="1101" spans="1:5">
      <c r="A1101" s="13"/>
      <c r="B1101" s="13"/>
      <c r="C1101" s="674"/>
      <c r="D1101" s="674"/>
      <c r="E1101" s="674"/>
    </row>
    <row r="1102" spans="1:5">
      <c r="A1102" s="13"/>
      <c r="B1102" s="13"/>
      <c r="C1102" s="674"/>
      <c r="D1102" s="674"/>
      <c r="E1102" s="674"/>
    </row>
    <row r="1103" spans="1:5">
      <c r="A1103" s="13"/>
      <c r="B1103" s="13"/>
      <c r="C1103" s="674"/>
      <c r="D1103" s="674"/>
      <c r="E1103" s="674"/>
    </row>
    <row r="1104" spans="1:5">
      <c r="A1104" s="13"/>
      <c r="B1104" s="13"/>
      <c r="C1104" s="674"/>
      <c r="D1104" s="674"/>
      <c r="E1104" s="674"/>
    </row>
    <row r="1105" spans="1:5">
      <c r="A1105" s="13"/>
      <c r="B1105" s="13"/>
      <c r="C1105" s="674"/>
      <c r="D1105" s="674"/>
      <c r="E1105" s="674"/>
    </row>
    <row r="1106" spans="1:5">
      <c r="A1106" s="13"/>
      <c r="B1106" s="13"/>
      <c r="C1106" s="674"/>
      <c r="D1106" s="674"/>
      <c r="E1106" s="674"/>
    </row>
    <row r="1107" spans="1:5">
      <c r="A1107" s="13"/>
      <c r="B1107" s="13"/>
      <c r="C1107" s="674"/>
      <c r="D1107" s="674"/>
      <c r="E1107" s="674"/>
    </row>
    <row r="1108" spans="1:5">
      <c r="A1108" s="13"/>
      <c r="B1108" s="13"/>
      <c r="C1108" s="674"/>
      <c r="D1108" s="674"/>
      <c r="E1108" s="674"/>
    </row>
    <row r="1109" spans="1:5">
      <c r="A1109" s="13"/>
      <c r="B1109" s="13"/>
      <c r="C1109" s="674"/>
      <c r="D1109" s="674"/>
      <c r="E1109" s="674"/>
    </row>
    <row r="1110" spans="1:5">
      <c r="A1110" s="13"/>
      <c r="B1110" s="13"/>
      <c r="C1110" s="674"/>
      <c r="D1110" s="674"/>
      <c r="E1110" s="674"/>
    </row>
    <row r="1111" spans="1:5">
      <c r="A1111" s="13"/>
      <c r="B1111" s="13"/>
      <c r="C1111" s="674"/>
      <c r="D1111" s="674"/>
      <c r="E1111" s="674"/>
    </row>
    <row r="1112" spans="1:5">
      <c r="A1112" s="13"/>
      <c r="B1112" s="13"/>
      <c r="C1112" s="674"/>
      <c r="D1112" s="674"/>
      <c r="E1112" s="674"/>
    </row>
    <row r="1113" spans="1:5">
      <c r="A1113" s="13"/>
      <c r="B1113" s="13"/>
      <c r="C1113" s="674"/>
      <c r="D1113" s="674"/>
      <c r="E1113" s="674"/>
    </row>
    <row r="1114" spans="1:5">
      <c r="A1114" s="13"/>
      <c r="B1114" s="13"/>
      <c r="C1114" s="674"/>
      <c r="D1114" s="674"/>
      <c r="E1114" s="674"/>
    </row>
    <row r="1115" spans="1:5">
      <c r="A1115" s="13"/>
      <c r="B1115" s="13"/>
      <c r="C1115" s="674"/>
      <c r="D1115" s="674"/>
      <c r="E1115" s="674"/>
    </row>
    <row r="1116" spans="1:5">
      <c r="A1116" s="13"/>
      <c r="B1116" s="13"/>
      <c r="C1116" s="674"/>
      <c r="D1116" s="674"/>
      <c r="E1116" s="674"/>
    </row>
    <row r="1117" spans="1:5">
      <c r="A1117" s="13"/>
      <c r="B1117" s="13"/>
      <c r="C1117" s="674"/>
      <c r="D1117" s="674"/>
      <c r="E1117" s="674"/>
    </row>
    <row r="1118" spans="1:5">
      <c r="A1118" s="13"/>
      <c r="B1118" s="13"/>
      <c r="C1118" s="674"/>
      <c r="D1118" s="674"/>
      <c r="E1118" s="674"/>
    </row>
    <row r="1119" spans="1:5">
      <c r="A1119" s="13"/>
      <c r="B1119" s="13"/>
      <c r="C1119" s="674"/>
      <c r="D1119" s="674"/>
      <c r="E1119" s="674"/>
    </row>
    <row r="1120" spans="1:5">
      <c r="A1120" s="13"/>
      <c r="B1120" s="13"/>
      <c r="C1120" s="674"/>
      <c r="D1120" s="674"/>
      <c r="E1120" s="674"/>
    </row>
    <row r="1121" spans="1:5">
      <c r="A1121" s="13"/>
      <c r="B1121" s="13"/>
      <c r="C1121" s="674"/>
      <c r="D1121" s="674"/>
      <c r="E1121" s="674"/>
    </row>
    <row r="1122" spans="1:5">
      <c r="A1122" s="13"/>
      <c r="B1122" s="13"/>
      <c r="C1122" s="674"/>
      <c r="D1122" s="674"/>
      <c r="E1122" s="674"/>
    </row>
    <row r="1123" spans="1:5">
      <c r="A1123" s="13"/>
      <c r="B1123" s="13"/>
      <c r="C1123" s="674"/>
      <c r="D1123" s="674"/>
      <c r="E1123" s="674"/>
    </row>
    <row r="1124" spans="1:5">
      <c r="A1124" s="13"/>
      <c r="B1124" s="13"/>
      <c r="C1124" s="674"/>
      <c r="D1124" s="674"/>
      <c r="E1124" s="674"/>
    </row>
    <row r="1125" spans="1:5">
      <c r="A1125" s="13"/>
      <c r="B1125" s="13"/>
      <c r="C1125" s="674"/>
      <c r="D1125" s="674"/>
      <c r="E1125" s="674"/>
    </row>
    <row r="1126" spans="1:5">
      <c r="A1126" s="13"/>
      <c r="B1126" s="13"/>
      <c r="C1126" s="674"/>
      <c r="D1126" s="674"/>
      <c r="E1126" s="674"/>
    </row>
    <row r="1127" spans="1:5">
      <c r="A1127" s="13"/>
      <c r="B1127" s="13"/>
      <c r="C1127" s="674"/>
      <c r="D1127" s="674"/>
      <c r="E1127" s="674"/>
    </row>
    <row r="1128" spans="1:5">
      <c r="A1128" s="13"/>
      <c r="B1128" s="13"/>
      <c r="C1128" s="674"/>
      <c r="D1128" s="674"/>
      <c r="E1128" s="674"/>
    </row>
    <row r="1129" spans="1:5">
      <c r="A1129" s="13"/>
      <c r="B1129" s="13"/>
      <c r="C1129" s="674"/>
      <c r="D1129" s="674"/>
      <c r="E1129" s="674"/>
    </row>
    <row r="1130" spans="1:5">
      <c r="A1130" s="13"/>
      <c r="B1130" s="13"/>
      <c r="C1130" s="674"/>
      <c r="D1130" s="674"/>
      <c r="E1130" s="674"/>
    </row>
    <row r="1131" spans="1:5">
      <c r="A1131" s="13"/>
      <c r="B1131" s="13"/>
      <c r="C1131" s="674"/>
      <c r="D1131" s="674"/>
      <c r="E1131" s="674"/>
    </row>
    <row r="1132" spans="1:5">
      <c r="A1132" s="13"/>
      <c r="B1132" s="13"/>
      <c r="C1132" s="674"/>
      <c r="D1132" s="674"/>
      <c r="E1132" s="674"/>
    </row>
    <row r="1133" spans="1:5">
      <c r="A1133" s="13"/>
      <c r="B1133" s="13"/>
      <c r="C1133" s="674"/>
      <c r="D1133" s="674"/>
      <c r="E1133" s="674"/>
    </row>
    <row r="1134" spans="1:5">
      <c r="A1134" s="13"/>
      <c r="B1134" s="13"/>
      <c r="C1134" s="674"/>
      <c r="D1134" s="674"/>
      <c r="E1134" s="674"/>
    </row>
    <row r="1135" spans="1:5">
      <c r="A1135" s="13"/>
      <c r="B1135" s="13"/>
      <c r="C1135" s="674"/>
      <c r="D1135" s="674"/>
      <c r="E1135" s="674"/>
    </row>
    <row r="1136" spans="1:5">
      <c r="A1136" s="13"/>
      <c r="B1136" s="13"/>
      <c r="C1136" s="674"/>
      <c r="D1136" s="674"/>
      <c r="E1136" s="674"/>
    </row>
    <row r="1137" spans="1:5">
      <c r="A1137" s="13"/>
      <c r="B1137" s="13"/>
      <c r="C1137" s="674"/>
      <c r="D1137" s="674"/>
      <c r="E1137" s="674"/>
    </row>
    <row r="1138" spans="1:5">
      <c r="A1138" s="13"/>
      <c r="B1138" s="13"/>
      <c r="C1138" s="674"/>
      <c r="D1138" s="674"/>
      <c r="E1138" s="674"/>
    </row>
    <row r="1139" spans="1:5">
      <c r="A1139" s="13"/>
      <c r="B1139" s="13"/>
      <c r="C1139" s="674"/>
      <c r="D1139" s="674"/>
      <c r="E1139" s="674"/>
    </row>
    <row r="1140" spans="1:5">
      <c r="A1140" s="13"/>
      <c r="B1140" s="13"/>
      <c r="C1140" s="674"/>
      <c r="D1140" s="674"/>
      <c r="E1140" s="674"/>
    </row>
    <row r="1141" spans="1:5">
      <c r="A1141" s="13"/>
      <c r="B1141" s="13"/>
      <c r="C1141" s="674"/>
      <c r="D1141" s="674"/>
      <c r="E1141" s="674"/>
    </row>
    <row r="1142" spans="1:5">
      <c r="A1142" s="13"/>
      <c r="B1142" s="13"/>
      <c r="C1142" s="674"/>
      <c r="D1142" s="674"/>
      <c r="E1142" s="674"/>
    </row>
    <row r="1143" spans="1:5">
      <c r="A1143" s="13"/>
      <c r="B1143" s="13"/>
      <c r="C1143" s="674"/>
      <c r="D1143" s="674"/>
      <c r="E1143" s="674"/>
    </row>
    <row r="1144" spans="1:5">
      <c r="A1144" s="13"/>
      <c r="B1144" s="13"/>
      <c r="C1144" s="674"/>
      <c r="D1144" s="674"/>
      <c r="E1144" s="674"/>
    </row>
    <row r="1145" spans="1:5">
      <c r="A1145" s="13"/>
      <c r="B1145" s="13"/>
      <c r="C1145" s="674"/>
      <c r="D1145" s="674"/>
      <c r="E1145" s="674"/>
    </row>
    <row r="1146" spans="1:5">
      <c r="A1146" s="13"/>
      <c r="B1146" s="13"/>
      <c r="C1146" s="674"/>
      <c r="D1146" s="674"/>
      <c r="E1146" s="674"/>
    </row>
    <row r="1147" spans="1:5">
      <c r="A1147" s="13"/>
      <c r="B1147" s="13"/>
      <c r="C1147" s="674"/>
      <c r="D1147" s="674"/>
      <c r="E1147" s="674"/>
    </row>
    <row r="1148" spans="1:5">
      <c r="A1148" s="13"/>
      <c r="B1148" s="13"/>
      <c r="C1148" s="674"/>
      <c r="D1148" s="674"/>
      <c r="E1148" s="674"/>
    </row>
    <row r="1149" spans="1:5">
      <c r="A1149" s="13"/>
      <c r="B1149" s="13"/>
      <c r="C1149" s="674"/>
      <c r="D1149" s="674"/>
      <c r="E1149" s="674"/>
    </row>
    <row r="1150" spans="1:5">
      <c r="A1150" s="13"/>
      <c r="B1150" s="13"/>
      <c r="C1150" s="674"/>
      <c r="D1150" s="674"/>
      <c r="E1150" s="674"/>
    </row>
    <row r="1151" spans="1:5">
      <c r="A1151" s="13"/>
      <c r="B1151" s="13"/>
      <c r="C1151" s="674"/>
      <c r="D1151" s="674"/>
      <c r="E1151" s="674"/>
    </row>
    <row r="1152" spans="1:5">
      <c r="A1152" s="13"/>
      <c r="B1152" s="13"/>
      <c r="C1152" s="674"/>
      <c r="D1152" s="674"/>
      <c r="E1152" s="674"/>
    </row>
    <row r="1153" spans="1:5">
      <c r="A1153" s="13"/>
      <c r="B1153" s="13"/>
      <c r="C1153" s="674"/>
      <c r="D1153" s="674"/>
      <c r="E1153" s="674"/>
    </row>
    <row r="1154" spans="1:5">
      <c r="A1154" s="13"/>
      <c r="B1154" s="13"/>
      <c r="C1154" s="674"/>
      <c r="D1154" s="674"/>
      <c r="E1154" s="674"/>
    </row>
    <row r="1155" spans="1:5">
      <c r="A1155" s="13"/>
      <c r="B1155" s="13"/>
      <c r="C1155" s="674"/>
      <c r="D1155" s="674"/>
      <c r="E1155" s="674"/>
    </row>
    <row r="1156" spans="1:5">
      <c r="A1156" s="13"/>
      <c r="B1156" s="13"/>
      <c r="C1156" s="674"/>
      <c r="D1156" s="674"/>
      <c r="E1156" s="674"/>
    </row>
    <row r="1157" spans="1:5">
      <c r="A1157" s="13"/>
      <c r="B1157" s="13"/>
      <c r="C1157" s="674"/>
      <c r="D1157" s="674"/>
      <c r="E1157" s="674"/>
    </row>
    <row r="1158" spans="1:5">
      <c r="A1158" s="13"/>
      <c r="B1158" s="13"/>
      <c r="C1158" s="674"/>
      <c r="D1158" s="674"/>
      <c r="E1158" s="674"/>
    </row>
    <row r="1159" spans="1:5">
      <c r="A1159" s="13"/>
      <c r="B1159" s="13"/>
      <c r="C1159" s="674"/>
      <c r="D1159" s="674"/>
      <c r="E1159" s="674"/>
    </row>
    <row r="1160" spans="1:5">
      <c r="A1160" s="13"/>
      <c r="B1160" s="13"/>
      <c r="C1160" s="674"/>
      <c r="D1160" s="674"/>
      <c r="E1160" s="674"/>
    </row>
    <row r="1161" spans="1:5">
      <c r="A1161" s="13"/>
      <c r="B1161" s="13"/>
      <c r="C1161" s="674"/>
      <c r="D1161" s="674"/>
      <c r="E1161" s="674"/>
    </row>
    <row r="1162" spans="1:5">
      <c r="A1162" s="13"/>
      <c r="B1162" s="13"/>
      <c r="C1162" s="674"/>
      <c r="D1162" s="674"/>
      <c r="E1162" s="674"/>
    </row>
    <row r="1163" spans="1:5">
      <c r="A1163" s="13"/>
      <c r="B1163" s="13"/>
      <c r="C1163" s="674"/>
      <c r="D1163" s="674"/>
      <c r="E1163" s="674"/>
    </row>
    <row r="1164" spans="1:5">
      <c r="A1164" s="13"/>
      <c r="B1164" s="13"/>
      <c r="C1164" s="674"/>
      <c r="D1164" s="674"/>
      <c r="E1164" s="674"/>
    </row>
    <row r="1165" spans="1:5">
      <c r="A1165" s="13"/>
      <c r="B1165" s="13"/>
      <c r="C1165" s="674"/>
      <c r="D1165" s="674"/>
      <c r="E1165" s="674"/>
    </row>
    <row r="1166" spans="1:5">
      <c r="A1166" s="13"/>
      <c r="B1166" s="13"/>
      <c r="C1166" s="674"/>
      <c r="D1166" s="674"/>
      <c r="E1166" s="674"/>
    </row>
    <row r="1167" spans="1:5">
      <c r="A1167" s="13"/>
      <c r="B1167" s="13"/>
      <c r="C1167" s="674"/>
      <c r="D1167" s="674"/>
      <c r="E1167" s="674"/>
    </row>
    <row r="1168" spans="1:5">
      <c r="A1168" s="13"/>
      <c r="B1168" s="13"/>
      <c r="C1168" s="674"/>
      <c r="D1168" s="674"/>
      <c r="E1168" s="674"/>
    </row>
    <row r="1169" spans="1:5">
      <c r="A1169" s="13"/>
      <c r="B1169" s="13"/>
      <c r="C1169" s="674"/>
      <c r="D1169" s="674"/>
      <c r="E1169" s="674"/>
    </row>
    <row r="1170" spans="1:5">
      <c r="A1170" s="13"/>
      <c r="B1170" s="13"/>
      <c r="C1170" s="674"/>
      <c r="D1170" s="674"/>
      <c r="E1170" s="674"/>
    </row>
    <row r="1171" spans="1:5">
      <c r="A1171" s="13"/>
      <c r="B1171" s="13"/>
      <c r="C1171" s="674"/>
      <c r="D1171" s="674"/>
      <c r="E1171" s="674"/>
    </row>
    <row r="1172" spans="1:5">
      <c r="A1172" s="13"/>
      <c r="B1172" s="13"/>
      <c r="C1172" s="674"/>
      <c r="D1172" s="674"/>
      <c r="E1172" s="674"/>
    </row>
    <row r="1173" spans="1:5">
      <c r="A1173" s="13"/>
      <c r="B1173" s="13"/>
      <c r="C1173" s="674"/>
      <c r="D1173" s="674"/>
      <c r="E1173" s="674"/>
    </row>
    <row r="1174" spans="1:5">
      <c r="A1174" s="13"/>
      <c r="B1174" s="13"/>
      <c r="C1174" s="674"/>
      <c r="D1174" s="674"/>
      <c r="E1174" s="674"/>
    </row>
    <row r="1175" spans="1:5">
      <c r="A1175" s="13"/>
      <c r="B1175" s="13"/>
      <c r="C1175" s="674"/>
      <c r="D1175" s="674"/>
      <c r="E1175" s="674"/>
    </row>
    <row r="1176" spans="1:5">
      <c r="A1176" s="13"/>
      <c r="B1176" s="13"/>
      <c r="C1176" s="674"/>
      <c r="D1176" s="674"/>
      <c r="E1176" s="674"/>
    </row>
    <row r="1177" spans="1:5">
      <c r="A1177" s="13"/>
      <c r="B1177" s="13"/>
      <c r="C1177" s="674"/>
      <c r="D1177" s="674"/>
      <c r="E1177" s="674"/>
    </row>
    <row r="1178" spans="1:5">
      <c r="A1178" s="13"/>
      <c r="B1178" s="13"/>
      <c r="C1178" s="674"/>
      <c r="D1178" s="674"/>
      <c r="E1178" s="674"/>
    </row>
    <row r="1179" spans="1:5">
      <c r="A1179" s="13"/>
      <c r="B1179" s="13"/>
      <c r="C1179" s="674"/>
      <c r="D1179" s="674"/>
      <c r="E1179" s="674"/>
    </row>
    <row r="1180" spans="1:5">
      <c r="A1180" s="13"/>
      <c r="B1180" s="13"/>
      <c r="C1180" s="674"/>
      <c r="D1180" s="674"/>
      <c r="E1180" s="674"/>
    </row>
    <row r="1181" spans="1:5">
      <c r="A1181" s="13"/>
      <c r="B1181" s="13"/>
      <c r="C1181" s="674"/>
      <c r="D1181" s="674"/>
      <c r="E1181" s="674"/>
    </row>
    <row r="1182" spans="1:5">
      <c r="A1182" s="13"/>
      <c r="B1182" s="13"/>
      <c r="C1182" s="674"/>
      <c r="D1182" s="674"/>
      <c r="E1182" s="674"/>
    </row>
    <row r="1183" spans="1:5">
      <c r="A1183" s="13"/>
      <c r="B1183" s="13"/>
      <c r="C1183" s="674"/>
      <c r="D1183" s="674"/>
      <c r="E1183" s="674"/>
    </row>
    <row r="1184" spans="1:5">
      <c r="A1184" s="13"/>
      <c r="B1184" s="13"/>
      <c r="C1184" s="674"/>
      <c r="D1184" s="674"/>
      <c r="E1184" s="674"/>
    </row>
    <row r="1185" spans="1:5">
      <c r="A1185" s="13"/>
      <c r="B1185" s="13"/>
      <c r="C1185" s="674"/>
      <c r="D1185" s="674"/>
      <c r="E1185" s="674"/>
    </row>
    <row r="1186" spans="1:5">
      <c r="A1186" s="13"/>
      <c r="B1186" s="13"/>
      <c r="C1186" s="674"/>
      <c r="D1186" s="674"/>
      <c r="E1186" s="674"/>
    </row>
    <row r="1187" spans="1:5">
      <c r="A1187" s="13"/>
      <c r="B1187" s="13"/>
      <c r="C1187" s="674"/>
      <c r="D1187" s="674"/>
      <c r="E1187" s="674"/>
    </row>
    <row r="1188" spans="1:5">
      <c r="A1188" s="13"/>
      <c r="B1188" s="13"/>
      <c r="C1188" s="674"/>
      <c r="D1188" s="674"/>
      <c r="E1188" s="674"/>
    </row>
    <row r="1189" spans="1:5">
      <c r="A1189" s="13"/>
      <c r="B1189" s="13"/>
      <c r="C1189" s="674"/>
      <c r="D1189" s="674"/>
      <c r="E1189" s="674"/>
    </row>
    <row r="1190" spans="1:5">
      <c r="A1190" s="13"/>
      <c r="B1190" s="13"/>
      <c r="C1190" s="674"/>
      <c r="D1190" s="674"/>
      <c r="E1190" s="674"/>
    </row>
    <row r="1191" spans="1:5">
      <c r="A1191" s="13"/>
      <c r="B1191" s="13"/>
      <c r="C1191" s="674"/>
      <c r="D1191" s="674"/>
      <c r="E1191" s="674"/>
    </row>
    <row r="1192" spans="1:5">
      <c r="A1192" s="13"/>
      <c r="B1192" s="13"/>
      <c r="C1192" s="674"/>
      <c r="D1192" s="674"/>
      <c r="E1192" s="674"/>
    </row>
    <row r="1193" spans="1:5">
      <c r="A1193" s="13"/>
      <c r="B1193" s="13"/>
      <c r="C1193" s="674"/>
      <c r="D1193" s="674"/>
      <c r="E1193" s="674"/>
    </row>
    <row r="1194" spans="1:5">
      <c r="A1194" s="13"/>
      <c r="B1194" s="13"/>
      <c r="C1194" s="674"/>
      <c r="D1194" s="674"/>
      <c r="E1194" s="674"/>
    </row>
    <row r="1195" spans="1:5">
      <c r="A1195" s="13"/>
      <c r="B1195" s="13"/>
      <c r="C1195" s="674"/>
      <c r="D1195" s="674"/>
      <c r="E1195" s="674"/>
    </row>
    <row r="1196" spans="1:5">
      <c r="A1196" s="13"/>
      <c r="B1196" s="13"/>
      <c r="C1196" s="674"/>
      <c r="D1196" s="674"/>
      <c r="E1196" s="674"/>
    </row>
    <row r="1197" spans="1:5">
      <c r="A1197" s="13"/>
      <c r="B1197" s="13"/>
      <c r="C1197" s="674"/>
      <c r="D1197" s="674"/>
      <c r="E1197" s="674"/>
    </row>
    <row r="1198" spans="1:5">
      <c r="A1198" s="13"/>
      <c r="B1198" s="13"/>
      <c r="C1198" s="674"/>
      <c r="D1198" s="674"/>
      <c r="E1198" s="674"/>
    </row>
    <row r="1199" spans="1:5">
      <c r="A1199" s="13"/>
      <c r="B1199" s="13"/>
      <c r="C1199" s="674"/>
      <c r="D1199" s="674"/>
      <c r="E1199" s="674"/>
    </row>
    <row r="1200" spans="1:5">
      <c r="A1200" s="13"/>
      <c r="B1200" s="13"/>
      <c r="C1200" s="674"/>
      <c r="D1200" s="674"/>
      <c r="E1200" s="674"/>
    </row>
    <row r="1201" spans="1:5">
      <c r="A1201" s="13"/>
      <c r="B1201" s="13"/>
      <c r="C1201" s="674"/>
      <c r="D1201" s="674"/>
      <c r="E1201" s="674"/>
    </row>
    <row r="1202" spans="1:5">
      <c r="A1202" s="13"/>
      <c r="B1202" s="13"/>
      <c r="C1202" s="674"/>
      <c r="D1202" s="674"/>
      <c r="E1202" s="674"/>
    </row>
    <row r="1203" spans="1:5">
      <c r="A1203" s="13"/>
      <c r="B1203" s="13"/>
      <c r="C1203" s="674"/>
      <c r="D1203" s="674"/>
      <c r="E1203" s="674"/>
    </row>
    <row r="1204" spans="1:5">
      <c r="A1204" s="13"/>
      <c r="B1204" s="13"/>
      <c r="C1204" s="674"/>
      <c r="D1204" s="674"/>
      <c r="E1204" s="674"/>
    </row>
    <row r="1205" spans="1:5">
      <c r="A1205" s="13"/>
      <c r="B1205" s="13"/>
      <c r="C1205" s="674"/>
      <c r="D1205" s="674"/>
      <c r="E1205" s="674"/>
    </row>
    <row r="1206" spans="1:5">
      <c r="A1206" s="13"/>
      <c r="B1206" s="13"/>
      <c r="C1206" s="674"/>
      <c r="D1206" s="674"/>
      <c r="E1206" s="674"/>
    </row>
    <row r="1207" spans="1:5">
      <c r="A1207" s="13"/>
      <c r="B1207" s="13"/>
      <c r="C1207" s="674"/>
      <c r="D1207" s="674"/>
      <c r="E1207" s="674"/>
    </row>
    <row r="1208" spans="1:5">
      <c r="A1208" s="13"/>
      <c r="B1208" s="13"/>
      <c r="C1208" s="674"/>
      <c r="D1208" s="674"/>
      <c r="E1208" s="674"/>
    </row>
    <row r="1209" spans="1:5">
      <c r="A1209" s="13"/>
      <c r="B1209" s="13"/>
      <c r="C1209" s="674"/>
      <c r="D1209" s="674"/>
      <c r="E1209" s="674"/>
    </row>
    <row r="1210" spans="1:5">
      <c r="A1210" s="13"/>
      <c r="B1210" s="13"/>
      <c r="C1210" s="674"/>
      <c r="D1210" s="674"/>
      <c r="E1210" s="674"/>
    </row>
    <row r="1211" spans="1:5">
      <c r="A1211" s="13"/>
      <c r="B1211" s="13"/>
      <c r="C1211" s="674"/>
      <c r="D1211" s="674"/>
      <c r="E1211" s="674"/>
    </row>
    <row r="1212" spans="1:5">
      <c r="A1212" s="13"/>
      <c r="B1212" s="13"/>
      <c r="C1212" s="674"/>
      <c r="D1212" s="674"/>
      <c r="E1212" s="674"/>
    </row>
    <row r="1213" spans="1:5">
      <c r="A1213" s="13"/>
      <c r="B1213" s="13"/>
      <c r="C1213" s="674"/>
      <c r="D1213" s="674"/>
      <c r="E1213" s="674"/>
    </row>
    <row r="1214" spans="1:5">
      <c r="A1214" s="13"/>
      <c r="B1214" s="13"/>
      <c r="C1214" s="674"/>
      <c r="D1214" s="674"/>
      <c r="E1214" s="674"/>
    </row>
    <row r="1215" spans="1:5">
      <c r="A1215" s="13"/>
      <c r="B1215" s="13"/>
      <c r="C1215" s="674"/>
      <c r="D1215" s="674"/>
      <c r="E1215" s="674"/>
    </row>
    <row r="1216" spans="1:5">
      <c r="A1216" s="13"/>
      <c r="B1216" s="13"/>
      <c r="C1216" s="674"/>
      <c r="D1216" s="674"/>
      <c r="E1216" s="674"/>
    </row>
    <row r="1217" spans="1:5">
      <c r="A1217" s="13"/>
      <c r="B1217" s="13"/>
      <c r="C1217" s="674"/>
      <c r="D1217" s="674"/>
      <c r="E1217" s="674"/>
    </row>
    <row r="1218" spans="1:5">
      <c r="A1218" s="13"/>
      <c r="B1218" s="13"/>
      <c r="C1218" s="674"/>
      <c r="D1218" s="674"/>
      <c r="E1218" s="674"/>
    </row>
    <row r="1219" spans="1:5">
      <c r="A1219" s="13"/>
      <c r="B1219" s="13"/>
      <c r="C1219" s="674"/>
      <c r="D1219" s="674"/>
      <c r="E1219" s="674"/>
    </row>
    <row r="1220" spans="1:5">
      <c r="A1220" s="13"/>
      <c r="B1220" s="13"/>
      <c r="C1220" s="674"/>
      <c r="D1220" s="674"/>
      <c r="E1220" s="674"/>
    </row>
    <row r="1221" spans="1:5">
      <c r="A1221" s="13"/>
      <c r="B1221" s="13"/>
      <c r="C1221" s="674"/>
      <c r="D1221" s="674"/>
      <c r="E1221" s="674"/>
    </row>
    <row r="1222" spans="1:5">
      <c r="A1222" s="13"/>
      <c r="B1222" s="13"/>
      <c r="C1222" s="674"/>
      <c r="D1222" s="674"/>
      <c r="E1222" s="674"/>
    </row>
    <row r="1223" spans="1:5">
      <c r="A1223" s="13"/>
      <c r="B1223" s="13"/>
      <c r="C1223" s="674"/>
      <c r="D1223" s="674"/>
      <c r="E1223" s="674"/>
    </row>
    <row r="1224" spans="1:5">
      <c r="A1224" s="13"/>
      <c r="B1224" s="13"/>
      <c r="C1224" s="674"/>
      <c r="D1224" s="674"/>
      <c r="E1224" s="674"/>
    </row>
    <row r="1225" spans="1:5">
      <c r="A1225" s="13"/>
      <c r="B1225" s="13"/>
      <c r="C1225" s="674"/>
      <c r="D1225" s="674"/>
      <c r="E1225" s="674"/>
    </row>
    <row r="1226" spans="1:5">
      <c r="A1226" s="13"/>
      <c r="B1226" s="13"/>
      <c r="C1226" s="674"/>
      <c r="D1226" s="674"/>
      <c r="E1226" s="674"/>
    </row>
    <row r="1227" spans="1:5">
      <c r="A1227" s="13"/>
      <c r="B1227" s="13"/>
      <c r="C1227" s="674"/>
      <c r="D1227" s="674"/>
      <c r="E1227" s="674"/>
    </row>
    <row r="1228" spans="1:5">
      <c r="A1228" s="13"/>
      <c r="B1228" s="13"/>
      <c r="C1228" s="674"/>
      <c r="D1228" s="674"/>
      <c r="E1228" s="674"/>
    </row>
    <row r="1229" spans="1:5">
      <c r="A1229" s="13"/>
      <c r="B1229" s="13"/>
      <c r="C1229" s="674"/>
      <c r="D1229" s="674"/>
      <c r="E1229" s="674"/>
    </row>
    <row r="1230" spans="1:5">
      <c r="A1230" s="13"/>
      <c r="B1230" s="13"/>
      <c r="C1230" s="674"/>
      <c r="D1230" s="674"/>
      <c r="E1230" s="674"/>
    </row>
    <row r="1231" spans="1:5">
      <c r="A1231" s="13"/>
      <c r="B1231" s="13"/>
      <c r="C1231" s="674"/>
      <c r="D1231" s="674"/>
      <c r="E1231" s="674"/>
    </row>
    <row r="1232" spans="1:5">
      <c r="A1232" s="13"/>
      <c r="B1232" s="13"/>
      <c r="C1232" s="674"/>
      <c r="D1232" s="674"/>
      <c r="E1232" s="674"/>
    </row>
    <row r="1233" spans="1:5">
      <c r="A1233" s="13"/>
      <c r="B1233" s="13"/>
      <c r="C1233" s="674"/>
      <c r="D1233" s="674"/>
      <c r="E1233" s="674"/>
    </row>
    <row r="1234" spans="1:5">
      <c r="A1234" s="13"/>
      <c r="B1234" s="13"/>
      <c r="C1234" s="674"/>
      <c r="D1234" s="674"/>
      <c r="E1234" s="674"/>
    </row>
    <row r="1235" spans="1:5">
      <c r="A1235" s="13"/>
      <c r="B1235" s="13"/>
      <c r="C1235" s="674"/>
      <c r="D1235" s="674"/>
      <c r="E1235" s="674"/>
    </row>
    <row r="1236" spans="1:5">
      <c r="A1236" s="13"/>
      <c r="B1236" s="13"/>
      <c r="C1236" s="674"/>
      <c r="D1236" s="674"/>
      <c r="E1236" s="674"/>
    </row>
    <row r="1237" spans="1:5">
      <c r="A1237" s="13"/>
      <c r="B1237" s="13"/>
      <c r="C1237" s="674"/>
      <c r="D1237" s="674"/>
      <c r="E1237" s="674"/>
    </row>
    <row r="1238" spans="1:5">
      <c r="A1238" s="13"/>
      <c r="B1238" s="13"/>
      <c r="C1238" s="674"/>
      <c r="D1238" s="674"/>
      <c r="E1238" s="674"/>
    </row>
    <row r="1239" spans="1:5">
      <c r="A1239" s="13"/>
      <c r="B1239" s="13"/>
      <c r="C1239" s="674"/>
      <c r="D1239" s="674"/>
      <c r="E1239" s="674"/>
    </row>
    <row r="1240" spans="1:5">
      <c r="A1240" s="13"/>
      <c r="B1240" s="13"/>
      <c r="C1240" s="674"/>
      <c r="D1240" s="674"/>
      <c r="E1240" s="674"/>
    </row>
    <row r="1241" spans="1:5">
      <c r="A1241" s="13"/>
      <c r="B1241" s="13"/>
      <c r="C1241" s="674"/>
      <c r="D1241" s="674"/>
      <c r="E1241" s="674"/>
    </row>
    <row r="1242" spans="1:5">
      <c r="A1242" s="13"/>
      <c r="B1242" s="13"/>
      <c r="C1242" s="674"/>
      <c r="D1242" s="674"/>
      <c r="E1242" s="674"/>
    </row>
    <row r="1243" spans="1:5">
      <c r="A1243" s="13"/>
      <c r="B1243" s="13"/>
      <c r="C1243" s="674"/>
      <c r="D1243" s="674"/>
      <c r="E1243" s="674"/>
    </row>
    <row r="1244" spans="1:5">
      <c r="A1244" s="13"/>
      <c r="B1244" s="13"/>
      <c r="C1244" s="674"/>
      <c r="D1244" s="674"/>
      <c r="E1244" s="674"/>
    </row>
    <row r="1245" spans="1:5">
      <c r="A1245" s="13"/>
      <c r="B1245" s="13"/>
      <c r="C1245" s="674"/>
      <c r="D1245" s="674"/>
      <c r="E1245" s="674"/>
    </row>
    <row r="1246" spans="1:5">
      <c r="A1246" s="13"/>
      <c r="B1246" s="13"/>
      <c r="C1246" s="674"/>
      <c r="D1246" s="674"/>
      <c r="E1246" s="674"/>
    </row>
    <row r="1247" spans="1:5">
      <c r="A1247" s="13"/>
      <c r="B1247" s="13"/>
      <c r="C1247" s="674"/>
      <c r="D1247" s="674"/>
      <c r="E1247" s="674"/>
    </row>
    <row r="1248" spans="1:5">
      <c r="A1248" s="13"/>
      <c r="B1248" s="13"/>
      <c r="C1248" s="674"/>
      <c r="D1248" s="674"/>
      <c r="E1248" s="674"/>
    </row>
    <row r="1249" spans="1:5">
      <c r="A1249" s="13"/>
      <c r="B1249" s="13"/>
      <c r="C1249" s="674"/>
      <c r="D1249" s="674"/>
      <c r="E1249" s="674"/>
    </row>
    <row r="1250" spans="1:5">
      <c r="A1250" s="13"/>
      <c r="B1250" s="13"/>
      <c r="C1250" s="674"/>
      <c r="D1250" s="674"/>
      <c r="E1250" s="674"/>
    </row>
    <row r="1251" spans="1:5">
      <c r="A1251" s="13"/>
      <c r="B1251" s="13"/>
      <c r="C1251" s="674"/>
      <c r="D1251" s="674"/>
      <c r="E1251" s="674"/>
    </row>
    <row r="1252" spans="1:5">
      <c r="A1252" s="13"/>
      <c r="B1252" s="13"/>
      <c r="C1252" s="674"/>
      <c r="D1252" s="674"/>
      <c r="E1252" s="674"/>
    </row>
    <row r="1253" spans="1:5">
      <c r="A1253" s="13"/>
      <c r="B1253" s="13"/>
      <c r="C1253" s="674"/>
      <c r="D1253" s="674"/>
      <c r="E1253" s="674"/>
    </row>
    <row r="1254" spans="1:5">
      <c r="A1254" s="13"/>
      <c r="B1254" s="13"/>
      <c r="C1254" s="674"/>
      <c r="D1254" s="674"/>
      <c r="E1254" s="674"/>
    </row>
    <row r="1255" spans="1:5">
      <c r="A1255" s="13"/>
      <c r="B1255" s="13"/>
      <c r="C1255" s="674"/>
      <c r="D1255" s="674"/>
      <c r="E1255" s="674"/>
    </row>
    <row r="1256" spans="1:5">
      <c r="A1256" s="13"/>
      <c r="B1256" s="13"/>
      <c r="C1256" s="674"/>
      <c r="D1256" s="674"/>
      <c r="E1256" s="674"/>
    </row>
    <row r="1257" spans="1:5">
      <c r="A1257" s="13"/>
      <c r="B1257" s="13"/>
      <c r="C1257" s="674"/>
      <c r="D1257" s="674"/>
      <c r="E1257" s="674"/>
    </row>
    <row r="1258" spans="1:5">
      <c r="A1258" s="13"/>
      <c r="B1258" s="13"/>
      <c r="C1258" s="674"/>
      <c r="D1258" s="674"/>
      <c r="E1258" s="674"/>
    </row>
    <row r="1259" spans="1:5">
      <c r="A1259" s="13"/>
      <c r="B1259" s="13"/>
      <c r="C1259" s="674"/>
      <c r="D1259" s="674"/>
      <c r="E1259" s="674"/>
    </row>
    <row r="1260" spans="1:5">
      <c r="A1260" s="13"/>
      <c r="B1260" s="13"/>
      <c r="C1260" s="674"/>
      <c r="D1260" s="674"/>
      <c r="E1260" s="674"/>
    </row>
    <row r="1261" spans="1:5">
      <c r="A1261" s="13"/>
      <c r="B1261" s="13"/>
      <c r="C1261" s="674"/>
      <c r="D1261" s="674"/>
      <c r="E1261" s="674"/>
    </row>
    <row r="1262" spans="1:5">
      <c r="A1262" s="13"/>
      <c r="B1262" s="13"/>
      <c r="C1262" s="674"/>
      <c r="D1262" s="674"/>
      <c r="E1262" s="674"/>
    </row>
    <row r="1263" spans="1:5">
      <c r="A1263" s="13"/>
      <c r="B1263" s="13"/>
      <c r="C1263" s="674"/>
      <c r="D1263" s="674"/>
      <c r="E1263" s="674"/>
    </row>
    <row r="1264" spans="1:5">
      <c r="A1264" s="13"/>
      <c r="B1264" s="13"/>
      <c r="C1264" s="674"/>
      <c r="D1264" s="674"/>
      <c r="E1264" s="674"/>
    </row>
    <row r="1265" spans="1:5">
      <c r="A1265" s="13"/>
      <c r="B1265" s="13"/>
      <c r="C1265" s="674"/>
      <c r="D1265" s="674"/>
      <c r="E1265" s="674"/>
    </row>
    <row r="1266" spans="1:5">
      <c r="A1266" s="13"/>
      <c r="B1266" s="13"/>
      <c r="C1266" s="674"/>
      <c r="D1266" s="674"/>
      <c r="E1266" s="674"/>
    </row>
    <row r="1267" spans="1:5">
      <c r="A1267" s="13"/>
      <c r="B1267" s="13"/>
      <c r="C1267" s="674"/>
      <c r="D1267" s="674"/>
      <c r="E1267" s="674"/>
    </row>
    <row r="1268" spans="1:5">
      <c r="A1268" s="13"/>
      <c r="B1268" s="13"/>
      <c r="C1268" s="674"/>
      <c r="D1268" s="674"/>
      <c r="E1268" s="674"/>
    </row>
    <row r="1269" spans="1:5">
      <c r="A1269" s="13"/>
      <c r="B1269" s="13"/>
      <c r="C1269" s="674"/>
      <c r="D1269" s="674"/>
      <c r="E1269" s="674"/>
    </row>
    <row r="1270" spans="1:5">
      <c r="A1270" s="13"/>
      <c r="B1270" s="13"/>
      <c r="C1270" s="674"/>
      <c r="D1270" s="674"/>
      <c r="E1270" s="674"/>
    </row>
    <row r="1271" spans="1:5">
      <c r="A1271" s="13"/>
      <c r="B1271" s="13"/>
      <c r="C1271" s="674"/>
      <c r="D1271" s="674"/>
      <c r="E1271" s="674"/>
    </row>
    <row r="1272" spans="1:5">
      <c r="A1272" s="13"/>
      <c r="B1272" s="13"/>
      <c r="C1272" s="674"/>
      <c r="D1272" s="674"/>
      <c r="E1272" s="674"/>
    </row>
    <row r="1273" spans="1:5">
      <c r="A1273" s="13"/>
      <c r="B1273" s="13"/>
      <c r="C1273" s="674"/>
      <c r="D1273" s="674"/>
      <c r="E1273" s="674"/>
    </row>
    <row r="1274" spans="1:5">
      <c r="A1274" s="13"/>
      <c r="B1274" s="13"/>
      <c r="C1274" s="674"/>
      <c r="D1274" s="674"/>
      <c r="E1274" s="674"/>
    </row>
    <row r="1275" spans="1:5">
      <c r="A1275" s="13"/>
      <c r="B1275" s="13"/>
      <c r="C1275" s="674"/>
      <c r="D1275" s="674"/>
      <c r="E1275" s="674"/>
    </row>
    <row r="1276" spans="1:5">
      <c r="A1276" s="13"/>
      <c r="B1276" s="13"/>
      <c r="C1276" s="674"/>
      <c r="D1276" s="674"/>
      <c r="E1276" s="674"/>
    </row>
    <row r="1277" spans="1:5">
      <c r="A1277" s="13"/>
      <c r="B1277" s="13"/>
      <c r="C1277" s="674"/>
      <c r="D1277" s="674"/>
      <c r="E1277" s="674"/>
    </row>
    <row r="1278" spans="1:5">
      <c r="A1278" s="13"/>
      <c r="B1278" s="13"/>
      <c r="C1278" s="674"/>
      <c r="D1278" s="674"/>
      <c r="E1278" s="674"/>
    </row>
    <row r="1279" spans="1:5">
      <c r="A1279" s="13"/>
      <c r="B1279" s="13"/>
      <c r="C1279" s="674"/>
      <c r="D1279" s="674"/>
      <c r="E1279" s="674"/>
    </row>
    <row r="1280" spans="1:5">
      <c r="A1280" s="13"/>
      <c r="B1280" s="13"/>
      <c r="C1280" s="674"/>
      <c r="D1280" s="674"/>
      <c r="E1280" s="674"/>
    </row>
    <row r="1281" spans="1:5">
      <c r="A1281" s="13"/>
      <c r="B1281" s="13"/>
      <c r="C1281" s="674"/>
      <c r="D1281" s="674"/>
      <c r="E1281" s="674"/>
    </row>
    <row r="1282" spans="1:5">
      <c r="A1282" s="13"/>
      <c r="B1282" s="13"/>
      <c r="C1282" s="674"/>
      <c r="D1282" s="674"/>
      <c r="E1282" s="674"/>
    </row>
    <row r="1283" spans="1:5">
      <c r="A1283" s="13"/>
      <c r="B1283" s="13"/>
      <c r="C1283" s="674"/>
      <c r="D1283" s="674"/>
      <c r="E1283" s="674"/>
    </row>
    <row r="1284" spans="1:5">
      <c r="A1284" s="13"/>
      <c r="B1284" s="13"/>
      <c r="C1284" s="674"/>
      <c r="D1284" s="674"/>
      <c r="E1284" s="674"/>
    </row>
    <row r="1285" spans="1:5">
      <c r="A1285" s="13"/>
      <c r="B1285" s="13"/>
      <c r="C1285" s="674"/>
      <c r="D1285" s="674"/>
      <c r="E1285" s="674"/>
    </row>
    <row r="1286" spans="1:5">
      <c r="A1286" s="13"/>
      <c r="B1286" s="13"/>
      <c r="C1286" s="674"/>
      <c r="D1286" s="674"/>
      <c r="E1286" s="674"/>
    </row>
    <row r="1287" spans="1:5">
      <c r="A1287" s="13"/>
      <c r="B1287" s="13"/>
      <c r="C1287" s="674"/>
      <c r="D1287" s="674"/>
      <c r="E1287" s="674"/>
    </row>
    <row r="1288" spans="1:5">
      <c r="A1288" s="13"/>
      <c r="B1288" s="13"/>
      <c r="C1288" s="674"/>
      <c r="D1288" s="674"/>
      <c r="E1288" s="674"/>
    </row>
    <row r="1289" spans="1:5">
      <c r="A1289" s="13"/>
      <c r="B1289" s="13"/>
      <c r="C1289" s="674"/>
      <c r="D1289" s="674"/>
      <c r="E1289" s="674"/>
    </row>
    <row r="1290" spans="1:5">
      <c r="A1290" s="13"/>
      <c r="B1290" s="13"/>
      <c r="C1290" s="674"/>
      <c r="D1290" s="674"/>
      <c r="E1290" s="674"/>
    </row>
    <row r="1291" spans="1:5">
      <c r="A1291" s="13"/>
      <c r="B1291" s="13"/>
      <c r="C1291" s="674"/>
      <c r="D1291" s="674"/>
      <c r="E1291" s="674"/>
    </row>
    <row r="1292" spans="1:5">
      <c r="A1292" s="13"/>
      <c r="B1292" s="13"/>
      <c r="C1292" s="674"/>
      <c r="D1292" s="674"/>
      <c r="E1292" s="674"/>
    </row>
    <row r="1293" spans="1:5">
      <c r="A1293" s="13"/>
      <c r="B1293" s="13"/>
      <c r="C1293" s="674"/>
      <c r="D1293" s="674"/>
      <c r="E1293" s="674"/>
    </row>
    <row r="1294" spans="1:5">
      <c r="A1294" s="13"/>
      <c r="B1294" s="13"/>
      <c r="C1294" s="674"/>
      <c r="D1294" s="674"/>
      <c r="E1294" s="674"/>
    </row>
    <row r="1295" spans="1:5">
      <c r="A1295" s="13"/>
      <c r="B1295" s="13"/>
      <c r="C1295" s="674"/>
      <c r="D1295" s="674"/>
      <c r="E1295" s="674"/>
    </row>
    <row r="1296" spans="1:5">
      <c r="A1296" s="13"/>
      <c r="B1296" s="13"/>
      <c r="C1296" s="674"/>
      <c r="D1296" s="674"/>
      <c r="E1296" s="674"/>
    </row>
    <row r="1297" spans="1:5">
      <c r="A1297" s="13"/>
      <c r="B1297" s="13"/>
      <c r="C1297" s="674"/>
      <c r="D1297" s="674"/>
      <c r="E1297" s="674"/>
    </row>
    <row r="1298" spans="1:5">
      <c r="A1298" s="13"/>
      <c r="B1298" s="13"/>
      <c r="C1298" s="674"/>
      <c r="D1298" s="674"/>
      <c r="E1298" s="674"/>
    </row>
    <row r="1299" spans="1:5">
      <c r="A1299" s="13"/>
      <c r="B1299" s="13"/>
      <c r="C1299" s="674"/>
      <c r="D1299" s="674"/>
      <c r="E1299" s="674"/>
    </row>
    <row r="1300" spans="1:5">
      <c r="A1300" s="13"/>
      <c r="B1300" s="13"/>
      <c r="C1300" s="674"/>
      <c r="D1300" s="674"/>
      <c r="E1300" s="674"/>
    </row>
    <row r="1301" spans="1:5">
      <c r="A1301" s="13"/>
      <c r="B1301" s="13"/>
      <c r="C1301" s="674"/>
      <c r="D1301" s="674"/>
      <c r="E1301" s="674"/>
    </row>
    <row r="1302" spans="1:5">
      <c r="A1302" s="13"/>
      <c r="B1302" s="13"/>
      <c r="C1302" s="674"/>
      <c r="D1302" s="674"/>
      <c r="E1302" s="674"/>
    </row>
    <row r="1303" spans="1:5">
      <c r="A1303" s="13"/>
      <c r="B1303" s="13"/>
      <c r="C1303" s="674"/>
      <c r="D1303" s="674"/>
      <c r="E1303" s="674"/>
    </row>
    <row r="1304" spans="1:5">
      <c r="A1304" s="13"/>
      <c r="B1304" s="13"/>
      <c r="C1304" s="674"/>
      <c r="D1304" s="674"/>
      <c r="E1304" s="674"/>
    </row>
    <row r="1305" spans="1:5">
      <c r="A1305" s="13"/>
      <c r="B1305" s="13"/>
      <c r="C1305" s="674"/>
      <c r="D1305" s="674"/>
      <c r="E1305" s="674"/>
    </row>
    <row r="1306" spans="1:5">
      <c r="A1306" s="13"/>
      <c r="B1306" s="13"/>
      <c r="C1306" s="674"/>
      <c r="D1306" s="674"/>
      <c r="E1306" s="674"/>
    </row>
    <row r="1307" spans="1:5">
      <c r="A1307" s="13"/>
      <c r="B1307" s="13"/>
      <c r="C1307" s="674"/>
      <c r="D1307" s="674"/>
      <c r="E1307" s="674"/>
    </row>
    <row r="1308" spans="1:5">
      <c r="A1308" s="13"/>
      <c r="B1308" s="13"/>
      <c r="C1308" s="674"/>
      <c r="D1308" s="674"/>
      <c r="E1308" s="674"/>
    </row>
    <row r="1309" spans="1:5">
      <c r="A1309" s="13"/>
      <c r="B1309" s="13"/>
      <c r="C1309" s="674"/>
      <c r="D1309" s="674"/>
      <c r="E1309" s="674"/>
    </row>
    <row r="1310" spans="1:5">
      <c r="A1310" s="13"/>
      <c r="B1310" s="13"/>
      <c r="C1310" s="674"/>
      <c r="D1310" s="674"/>
      <c r="E1310" s="674"/>
    </row>
    <row r="1311" spans="1:5">
      <c r="A1311" s="13"/>
      <c r="B1311" s="13"/>
      <c r="C1311" s="674"/>
      <c r="D1311" s="674"/>
      <c r="E1311" s="674"/>
    </row>
    <row r="1312" spans="1:5">
      <c r="A1312" s="13"/>
      <c r="B1312" s="13"/>
      <c r="C1312" s="674"/>
      <c r="D1312" s="674"/>
      <c r="E1312" s="674"/>
    </row>
    <row r="1313" spans="1:5">
      <c r="A1313" s="13"/>
      <c r="B1313" s="13"/>
      <c r="C1313" s="674"/>
      <c r="D1313" s="674"/>
      <c r="E1313" s="674"/>
    </row>
    <row r="1314" spans="1:5">
      <c r="A1314" s="13"/>
      <c r="B1314" s="13"/>
      <c r="C1314" s="674"/>
      <c r="D1314" s="674"/>
      <c r="E1314" s="674"/>
    </row>
    <row r="1315" spans="1:5">
      <c r="A1315" s="13"/>
      <c r="B1315" s="13"/>
      <c r="C1315" s="674"/>
      <c r="D1315" s="674"/>
      <c r="E1315" s="674"/>
    </row>
    <row r="1316" spans="1:5">
      <c r="A1316" s="13"/>
      <c r="B1316" s="13"/>
      <c r="C1316" s="674"/>
      <c r="D1316" s="674"/>
      <c r="E1316" s="674"/>
    </row>
    <row r="1317" spans="1:5">
      <c r="A1317" s="13"/>
      <c r="B1317" s="13"/>
      <c r="C1317" s="674"/>
      <c r="D1317" s="674"/>
      <c r="E1317" s="674"/>
    </row>
    <row r="1318" spans="1:5">
      <c r="A1318" s="13"/>
      <c r="B1318" s="13"/>
      <c r="C1318" s="674"/>
      <c r="D1318" s="674"/>
      <c r="E1318" s="674"/>
    </row>
    <row r="1319" spans="1:5">
      <c r="A1319" s="13"/>
      <c r="B1319" s="13"/>
      <c r="C1319" s="674"/>
      <c r="D1319" s="674"/>
      <c r="E1319" s="674"/>
    </row>
    <row r="1320" spans="1:5">
      <c r="A1320" s="13"/>
      <c r="B1320" s="13"/>
      <c r="C1320" s="674"/>
      <c r="D1320" s="674"/>
      <c r="E1320" s="674"/>
    </row>
    <row r="1321" spans="1:5">
      <c r="A1321" s="13"/>
      <c r="B1321" s="13"/>
      <c r="C1321" s="674"/>
      <c r="D1321" s="674"/>
      <c r="E1321" s="674"/>
    </row>
    <row r="1322" spans="1:5">
      <c r="A1322" s="13"/>
      <c r="B1322" s="13"/>
      <c r="C1322" s="674"/>
      <c r="D1322" s="674"/>
      <c r="E1322" s="674"/>
    </row>
    <row r="1323" spans="1:5">
      <c r="A1323" s="13"/>
      <c r="B1323" s="13"/>
      <c r="C1323" s="674"/>
      <c r="D1323" s="674"/>
      <c r="E1323" s="674"/>
    </row>
    <row r="1324" spans="1:5">
      <c r="A1324" s="13"/>
      <c r="B1324" s="13"/>
      <c r="C1324" s="674"/>
      <c r="D1324" s="674"/>
      <c r="E1324" s="674"/>
    </row>
    <row r="1325" spans="1:5">
      <c r="A1325" s="13"/>
      <c r="B1325" s="13"/>
      <c r="C1325" s="674"/>
      <c r="D1325" s="674"/>
      <c r="E1325" s="674"/>
    </row>
    <row r="1326" spans="1:5">
      <c r="A1326" s="13"/>
      <c r="B1326" s="13"/>
      <c r="C1326" s="674"/>
      <c r="D1326" s="674"/>
      <c r="E1326" s="674"/>
    </row>
    <row r="1327" spans="1:5">
      <c r="A1327" s="13"/>
      <c r="B1327" s="13"/>
      <c r="C1327" s="674"/>
      <c r="D1327" s="674"/>
      <c r="E1327" s="674"/>
    </row>
    <row r="1328" spans="1:5">
      <c r="A1328" s="13"/>
      <c r="B1328" s="13"/>
      <c r="C1328" s="674"/>
      <c r="D1328" s="674"/>
      <c r="E1328" s="674"/>
    </row>
    <row r="1329" spans="1:5">
      <c r="A1329" s="13"/>
      <c r="B1329" s="13"/>
      <c r="C1329" s="674"/>
      <c r="D1329" s="674"/>
      <c r="E1329" s="674"/>
    </row>
    <row r="1330" spans="1:5">
      <c r="A1330" s="13"/>
      <c r="B1330" s="13"/>
      <c r="C1330" s="674"/>
      <c r="D1330" s="674"/>
      <c r="E1330" s="674"/>
    </row>
    <row r="1331" spans="1:5">
      <c r="A1331" s="13"/>
      <c r="B1331" s="13"/>
      <c r="C1331" s="674"/>
      <c r="D1331" s="674"/>
      <c r="E1331" s="674"/>
    </row>
    <row r="1332" spans="1:5">
      <c r="A1332" s="13"/>
      <c r="B1332" s="13"/>
      <c r="C1332" s="674"/>
      <c r="D1332" s="674"/>
      <c r="E1332" s="674"/>
    </row>
    <row r="1333" spans="1:5">
      <c r="A1333" s="13"/>
      <c r="B1333" s="13"/>
      <c r="C1333" s="674"/>
      <c r="D1333" s="674"/>
      <c r="E1333" s="674"/>
    </row>
    <row r="1334" spans="1:5">
      <c r="A1334" s="13"/>
      <c r="B1334" s="13"/>
      <c r="C1334" s="674"/>
      <c r="D1334" s="674"/>
      <c r="E1334" s="674"/>
    </row>
    <row r="1335" spans="1:5">
      <c r="A1335" s="13"/>
      <c r="B1335" s="13"/>
      <c r="C1335" s="674"/>
      <c r="D1335" s="674"/>
      <c r="E1335" s="674"/>
    </row>
    <row r="1336" spans="1:5">
      <c r="A1336" s="13"/>
      <c r="B1336" s="13"/>
      <c r="C1336" s="674"/>
      <c r="D1336" s="674"/>
      <c r="E1336" s="674"/>
    </row>
    <row r="1337" spans="1:5">
      <c r="A1337" s="13"/>
      <c r="B1337" s="13"/>
      <c r="C1337" s="674"/>
      <c r="D1337" s="674"/>
      <c r="E1337" s="674"/>
    </row>
    <row r="1338" spans="1:5">
      <c r="A1338" s="13"/>
      <c r="B1338" s="13"/>
      <c r="C1338" s="674"/>
      <c r="D1338" s="674"/>
      <c r="E1338" s="674"/>
    </row>
    <row r="1339" spans="1:5">
      <c r="A1339" s="13"/>
      <c r="B1339" s="13"/>
      <c r="C1339" s="674"/>
      <c r="D1339" s="674"/>
      <c r="E1339" s="674"/>
    </row>
    <row r="1340" spans="1:5">
      <c r="A1340" s="13"/>
      <c r="B1340" s="13"/>
      <c r="C1340" s="674"/>
      <c r="D1340" s="674"/>
      <c r="E1340" s="674"/>
    </row>
    <row r="1341" spans="1:5">
      <c r="A1341" s="13"/>
      <c r="B1341" s="13"/>
      <c r="C1341" s="674"/>
      <c r="D1341" s="674"/>
      <c r="E1341" s="674"/>
    </row>
    <row r="1342" spans="1:5">
      <c r="A1342" s="13"/>
      <c r="B1342" s="13"/>
      <c r="C1342" s="674"/>
      <c r="D1342" s="674"/>
      <c r="E1342" s="674"/>
    </row>
    <row r="1343" spans="1:5">
      <c r="A1343" s="13"/>
      <c r="B1343" s="13"/>
      <c r="C1343" s="674"/>
      <c r="D1343" s="674"/>
      <c r="E1343" s="674"/>
    </row>
    <row r="1344" spans="1:5">
      <c r="A1344" s="13"/>
      <c r="B1344" s="13"/>
      <c r="C1344" s="674"/>
      <c r="D1344" s="674"/>
      <c r="E1344" s="674"/>
    </row>
    <row r="1345" spans="1:5">
      <c r="A1345" s="13"/>
      <c r="B1345" s="13"/>
      <c r="C1345" s="674"/>
      <c r="D1345" s="674"/>
      <c r="E1345" s="674"/>
    </row>
    <row r="1346" spans="1:5">
      <c r="A1346" s="13"/>
      <c r="B1346" s="13"/>
      <c r="C1346" s="674"/>
      <c r="D1346" s="674"/>
      <c r="E1346" s="674"/>
    </row>
    <row r="1347" spans="1:5">
      <c r="A1347" s="13"/>
      <c r="B1347" s="13"/>
      <c r="C1347" s="674"/>
      <c r="D1347" s="674"/>
      <c r="E1347" s="674"/>
    </row>
    <row r="1348" spans="1:5">
      <c r="A1348" s="13"/>
      <c r="B1348" s="13"/>
      <c r="C1348" s="674"/>
      <c r="D1348" s="674"/>
      <c r="E1348" s="674"/>
    </row>
    <row r="1349" spans="1:5">
      <c r="A1349" s="13"/>
      <c r="B1349" s="13"/>
      <c r="C1349" s="674"/>
      <c r="D1349" s="674"/>
      <c r="E1349" s="674"/>
    </row>
    <row r="1350" spans="1:5">
      <c r="A1350" s="13"/>
      <c r="B1350" s="13"/>
      <c r="C1350" s="674"/>
      <c r="D1350" s="674"/>
      <c r="E1350" s="674"/>
    </row>
    <row r="1351" spans="1:5">
      <c r="A1351" s="13"/>
      <c r="B1351" s="13"/>
      <c r="C1351" s="674"/>
      <c r="D1351" s="674"/>
      <c r="E1351" s="674"/>
    </row>
    <row r="1352" spans="1:5">
      <c r="A1352" s="13"/>
      <c r="B1352" s="13"/>
      <c r="C1352" s="674"/>
      <c r="D1352" s="674"/>
      <c r="E1352" s="674"/>
    </row>
    <row r="1353" spans="1:5">
      <c r="A1353" s="13"/>
      <c r="B1353" s="13"/>
      <c r="C1353" s="674"/>
      <c r="D1353" s="674"/>
      <c r="E1353" s="674"/>
    </row>
    <row r="1354" spans="1:5">
      <c r="A1354" s="13"/>
      <c r="B1354" s="13"/>
      <c r="C1354" s="674"/>
      <c r="D1354" s="674"/>
      <c r="E1354" s="674"/>
    </row>
    <row r="1355" spans="1:5">
      <c r="A1355" s="13"/>
      <c r="B1355" s="13"/>
      <c r="C1355" s="674"/>
      <c r="D1355" s="674"/>
      <c r="E1355" s="674"/>
    </row>
    <row r="1356" spans="1:5">
      <c r="A1356" s="13"/>
      <c r="B1356" s="13"/>
      <c r="C1356" s="674"/>
      <c r="D1356" s="674"/>
      <c r="E1356" s="674"/>
    </row>
    <row r="1357" spans="1:5">
      <c r="A1357" s="13"/>
      <c r="B1357" s="13"/>
      <c r="C1357" s="674"/>
      <c r="D1357" s="674"/>
      <c r="E1357" s="674"/>
    </row>
    <row r="1358" spans="1:5">
      <c r="A1358" s="13"/>
      <c r="B1358" s="13"/>
      <c r="C1358" s="674"/>
      <c r="D1358" s="674"/>
      <c r="E1358" s="674"/>
    </row>
    <row r="1359" spans="1:5">
      <c r="A1359" s="13"/>
      <c r="B1359" s="13"/>
      <c r="C1359" s="674"/>
      <c r="D1359" s="674"/>
      <c r="E1359" s="674"/>
    </row>
    <row r="1360" spans="1:5">
      <c r="A1360" s="13"/>
      <c r="B1360" s="13"/>
      <c r="C1360" s="674"/>
      <c r="D1360" s="674"/>
      <c r="E1360" s="674"/>
    </row>
    <row r="1361" spans="1:5">
      <c r="A1361" s="13"/>
      <c r="B1361" s="13"/>
      <c r="C1361" s="674"/>
      <c r="D1361" s="674"/>
      <c r="E1361" s="674"/>
    </row>
    <row r="1362" spans="1:5">
      <c r="A1362" s="13"/>
      <c r="B1362" s="13"/>
      <c r="C1362" s="674"/>
      <c r="D1362" s="674"/>
      <c r="E1362" s="674"/>
    </row>
    <row r="1363" spans="1:5">
      <c r="A1363" s="13"/>
      <c r="B1363" s="13"/>
      <c r="C1363" s="674"/>
      <c r="D1363" s="674"/>
      <c r="E1363" s="674"/>
    </row>
    <row r="1364" spans="1:5">
      <c r="A1364" s="13"/>
      <c r="B1364" s="13"/>
      <c r="C1364" s="674"/>
      <c r="D1364" s="674"/>
      <c r="E1364" s="674"/>
    </row>
    <row r="1365" spans="1:5">
      <c r="A1365" s="13"/>
      <c r="B1365" s="13"/>
      <c r="C1365" s="674"/>
      <c r="D1365" s="674"/>
      <c r="E1365" s="674"/>
    </row>
    <row r="1366" spans="1:5">
      <c r="A1366" s="13"/>
      <c r="B1366" s="13"/>
      <c r="C1366" s="674"/>
      <c r="D1366" s="674"/>
      <c r="E1366" s="674"/>
    </row>
    <row r="1367" spans="1:5">
      <c r="A1367" s="13"/>
      <c r="B1367" s="13"/>
      <c r="C1367" s="674"/>
      <c r="D1367" s="674"/>
      <c r="E1367" s="674"/>
    </row>
    <row r="1368" spans="1:5">
      <c r="A1368" s="13"/>
      <c r="B1368" s="13"/>
      <c r="C1368" s="674"/>
      <c r="D1368" s="674"/>
      <c r="E1368" s="674"/>
    </row>
    <row r="1369" spans="1:5">
      <c r="A1369" s="13"/>
      <c r="B1369" s="13"/>
      <c r="C1369" s="674"/>
      <c r="D1369" s="674"/>
      <c r="E1369" s="674"/>
    </row>
    <row r="1370" spans="1:5">
      <c r="A1370" s="13"/>
      <c r="B1370" s="13"/>
      <c r="C1370" s="674"/>
      <c r="D1370" s="674"/>
      <c r="E1370" s="674"/>
    </row>
    <row r="1371" spans="1:5">
      <c r="A1371" s="13"/>
      <c r="B1371" s="13"/>
      <c r="C1371" s="674"/>
      <c r="D1371" s="674"/>
      <c r="E1371" s="674"/>
    </row>
    <row r="1372" spans="1:5">
      <c r="A1372" s="13"/>
      <c r="B1372" s="13"/>
      <c r="C1372" s="674"/>
      <c r="D1372" s="674"/>
      <c r="E1372" s="674"/>
    </row>
    <row r="1373" spans="1:5">
      <c r="A1373" s="13"/>
      <c r="B1373" s="13"/>
      <c r="C1373" s="674"/>
      <c r="D1373" s="674"/>
      <c r="E1373" s="674"/>
    </row>
    <row r="1374" spans="1:5">
      <c r="A1374" s="13"/>
      <c r="B1374" s="13"/>
      <c r="C1374" s="674"/>
      <c r="D1374" s="674"/>
      <c r="E1374" s="674"/>
    </row>
    <row r="1375" spans="1:5">
      <c r="A1375" s="13"/>
      <c r="B1375" s="13"/>
      <c r="C1375" s="674"/>
      <c r="D1375" s="674"/>
      <c r="E1375" s="674"/>
    </row>
    <row r="1376" spans="1:5">
      <c r="A1376" s="13"/>
      <c r="B1376" s="13"/>
      <c r="C1376" s="674"/>
      <c r="D1376" s="674"/>
      <c r="E1376" s="674"/>
    </row>
    <row r="1377" spans="1:5">
      <c r="A1377" s="13"/>
      <c r="B1377" s="13"/>
      <c r="C1377" s="674"/>
      <c r="D1377" s="674"/>
      <c r="E1377" s="674"/>
    </row>
    <row r="1378" spans="1:5">
      <c r="A1378" s="13"/>
      <c r="B1378" s="13"/>
      <c r="C1378" s="674"/>
      <c r="D1378" s="674"/>
      <c r="E1378" s="674"/>
    </row>
    <row r="1379" spans="1:5">
      <c r="A1379" s="13"/>
      <c r="B1379" s="13"/>
      <c r="C1379" s="674"/>
      <c r="D1379" s="674"/>
      <c r="E1379" s="674"/>
    </row>
    <row r="1380" spans="1:5">
      <c r="A1380" s="13"/>
      <c r="B1380" s="13"/>
      <c r="C1380" s="674"/>
      <c r="D1380" s="674"/>
      <c r="E1380" s="674"/>
    </row>
    <row r="1381" spans="1:5">
      <c r="A1381" s="13"/>
      <c r="B1381" s="13"/>
      <c r="C1381" s="674"/>
      <c r="D1381" s="674"/>
      <c r="E1381" s="674"/>
    </row>
    <row r="1382" spans="1:5">
      <c r="A1382" s="13"/>
      <c r="B1382" s="13"/>
      <c r="C1382" s="674"/>
      <c r="D1382" s="674"/>
      <c r="E1382" s="674"/>
    </row>
    <row r="1383" spans="1:5">
      <c r="A1383" s="13"/>
      <c r="B1383" s="13"/>
      <c r="C1383" s="674"/>
      <c r="D1383" s="674"/>
      <c r="E1383" s="674"/>
    </row>
    <row r="1384" spans="1:5">
      <c r="A1384" s="13"/>
      <c r="B1384" s="13"/>
      <c r="C1384" s="674"/>
      <c r="D1384" s="674"/>
      <c r="E1384" s="674"/>
    </row>
    <row r="1385" spans="1:5">
      <c r="A1385" s="13"/>
      <c r="B1385" s="13"/>
      <c r="C1385" s="674"/>
      <c r="D1385" s="674"/>
      <c r="E1385" s="674"/>
    </row>
    <row r="1386" spans="1:5">
      <c r="A1386" s="13"/>
      <c r="B1386" s="13"/>
      <c r="C1386" s="674"/>
      <c r="D1386" s="674"/>
      <c r="E1386" s="674"/>
    </row>
    <row r="1387" spans="1:5">
      <c r="A1387" s="13"/>
      <c r="B1387" s="13"/>
      <c r="C1387" s="674"/>
      <c r="D1387" s="674"/>
      <c r="E1387" s="674"/>
    </row>
    <row r="1388" spans="1:5">
      <c r="A1388" s="13"/>
      <c r="B1388" s="13"/>
      <c r="C1388" s="674"/>
      <c r="D1388" s="674"/>
      <c r="E1388" s="674"/>
    </row>
    <row r="1389" spans="1:5">
      <c r="A1389" s="13"/>
      <c r="B1389" s="13"/>
      <c r="C1389" s="674"/>
      <c r="D1389" s="674"/>
      <c r="E1389" s="674"/>
    </row>
    <row r="1390" spans="1:5">
      <c r="A1390" s="13"/>
      <c r="B1390" s="13"/>
      <c r="C1390" s="674"/>
      <c r="D1390" s="674"/>
      <c r="E1390" s="674"/>
    </row>
    <row r="1391" spans="1:5">
      <c r="A1391" s="13"/>
      <c r="B1391" s="13"/>
      <c r="C1391" s="674"/>
      <c r="D1391" s="674"/>
      <c r="E1391" s="674"/>
    </row>
    <row r="1392" spans="1:5">
      <c r="A1392" s="13"/>
      <c r="B1392" s="13"/>
      <c r="C1392" s="674"/>
      <c r="D1392" s="674"/>
      <c r="E1392" s="674"/>
    </row>
    <row r="1393" spans="1:5">
      <c r="A1393" s="13"/>
      <c r="B1393" s="13"/>
      <c r="C1393" s="674"/>
      <c r="D1393" s="674"/>
      <c r="E1393" s="674"/>
    </row>
    <row r="1394" spans="1:5">
      <c r="A1394" s="13"/>
      <c r="B1394" s="13"/>
      <c r="C1394" s="674"/>
      <c r="D1394" s="674"/>
      <c r="E1394" s="674"/>
    </row>
    <row r="1395" spans="1:5">
      <c r="A1395" s="13"/>
      <c r="B1395" s="13"/>
      <c r="C1395" s="674"/>
      <c r="D1395" s="674"/>
      <c r="E1395" s="674"/>
    </row>
    <row r="1396" spans="1:5">
      <c r="A1396" s="13"/>
      <c r="B1396" s="13"/>
      <c r="C1396" s="674"/>
      <c r="D1396" s="674"/>
      <c r="E1396" s="674"/>
    </row>
    <row r="1397" spans="1:5">
      <c r="A1397" s="13"/>
      <c r="B1397" s="13"/>
      <c r="C1397" s="674"/>
      <c r="D1397" s="674"/>
      <c r="E1397" s="674"/>
    </row>
    <row r="1398" spans="1:5">
      <c r="A1398" s="13"/>
      <c r="B1398" s="13"/>
      <c r="C1398" s="674"/>
      <c r="D1398" s="674"/>
      <c r="E1398" s="674"/>
    </row>
    <row r="1399" spans="1:5">
      <c r="A1399" s="13"/>
      <c r="B1399" s="13"/>
      <c r="C1399" s="674"/>
      <c r="D1399" s="674"/>
      <c r="E1399" s="674"/>
    </row>
    <row r="1400" spans="1:5">
      <c r="A1400" s="13"/>
      <c r="B1400" s="13"/>
      <c r="C1400" s="674"/>
      <c r="D1400" s="674"/>
      <c r="E1400" s="674"/>
    </row>
    <row r="1401" spans="1:5">
      <c r="A1401" s="13"/>
      <c r="B1401" s="13"/>
      <c r="C1401" s="674"/>
      <c r="D1401" s="674"/>
      <c r="E1401" s="674"/>
    </row>
    <row r="1402" spans="1:5">
      <c r="A1402" s="13"/>
      <c r="B1402" s="13"/>
      <c r="C1402" s="674"/>
      <c r="D1402" s="674"/>
      <c r="E1402" s="674"/>
    </row>
    <row r="1403" spans="1:5">
      <c r="A1403" s="13"/>
      <c r="B1403" s="13"/>
      <c r="C1403" s="674"/>
      <c r="D1403" s="674"/>
      <c r="E1403" s="674"/>
    </row>
    <row r="1404" spans="1:5">
      <c r="A1404" s="13"/>
      <c r="B1404" s="13"/>
      <c r="C1404" s="674"/>
      <c r="D1404" s="674"/>
      <c r="E1404" s="674"/>
    </row>
    <row r="1405" spans="1:5">
      <c r="A1405" s="13"/>
      <c r="B1405" s="13"/>
      <c r="C1405" s="674"/>
      <c r="D1405" s="674"/>
      <c r="E1405" s="674"/>
    </row>
    <row r="1406" spans="1:5">
      <c r="A1406" s="13"/>
      <c r="B1406" s="13"/>
      <c r="C1406" s="674"/>
      <c r="D1406" s="674"/>
      <c r="E1406" s="674"/>
    </row>
    <row r="1407" spans="1:5">
      <c r="A1407" s="13"/>
      <c r="B1407" s="13"/>
      <c r="C1407" s="674"/>
      <c r="D1407" s="674"/>
      <c r="E1407" s="674"/>
    </row>
    <row r="1408" spans="1:5">
      <c r="A1408" s="13"/>
      <c r="B1408" s="13"/>
      <c r="C1408" s="674"/>
      <c r="D1408" s="674"/>
      <c r="E1408" s="674"/>
    </row>
    <row r="1409" spans="1:5">
      <c r="A1409" s="13"/>
      <c r="B1409" s="13"/>
      <c r="C1409" s="674"/>
      <c r="D1409" s="674"/>
      <c r="E1409" s="674"/>
    </row>
    <row r="1410" spans="1:5">
      <c r="A1410" s="13"/>
      <c r="B1410" s="13"/>
      <c r="C1410" s="674"/>
      <c r="D1410" s="674"/>
      <c r="E1410" s="674"/>
    </row>
    <row r="1411" spans="1:5">
      <c r="A1411" s="13"/>
      <c r="B1411" s="13"/>
      <c r="C1411" s="674"/>
      <c r="D1411" s="674"/>
      <c r="E1411" s="674"/>
    </row>
    <row r="1412" spans="1:5">
      <c r="A1412" s="13"/>
      <c r="B1412" s="13"/>
      <c r="C1412" s="674"/>
      <c r="D1412" s="674"/>
      <c r="E1412" s="674"/>
    </row>
    <row r="1413" spans="1:5">
      <c r="A1413" s="13"/>
      <c r="B1413" s="13"/>
      <c r="C1413" s="674"/>
      <c r="D1413" s="674"/>
      <c r="E1413" s="674"/>
    </row>
    <row r="1414" spans="1:5">
      <c r="A1414" s="13"/>
      <c r="B1414" s="13"/>
      <c r="C1414" s="674"/>
      <c r="D1414" s="674"/>
      <c r="E1414" s="674"/>
    </row>
    <row r="1415" spans="1:5">
      <c r="A1415" s="13"/>
      <c r="B1415" s="13"/>
      <c r="C1415" s="674"/>
      <c r="D1415" s="674"/>
      <c r="E1415" s="674"/>
    </row>
    <row r="1416" spans="1:5">
      <c r="A1416" s="13"/>
      <c r="B1416" s="13"/>
      <c r="C1416" s="674"/>
      <c r="D1416" s="674"/>
      <c r="E1416" s="674"/>
    </row>
    <row r="1417" spans="1:5">
      <c r="A1417" s="13"/>
      <c r="B1417" s="13"/>
      <c r="C1417" s="674"/>
      <c r="D1417" s="674"/>
      <c r="E1417" s="674"/>
    </row>
    <row r="1418" spans="1:5">
      <c r="A1418" s="13"/>
      <c r="B1418" s="13"/>
      <c r="C1418" s="674"/>
      <c r="D1418" s="674"/>
      <c r="E1418" s="674"/>
    </row>
    <row r="1419" spans="1:5">
      <c r="A1419" s="13"/>
      <c r="B1419" s="13"/>
      <c r="C1419" s="674"/>
      <c r="D1419" s="674"/>
      <c r="E1419" s="674"/>
    </row>
    <row r="1420" spans="1:5">
      <c r="A1420" s="13"/>
      <c r="B1420" s="13"/>
      <c r="C1420" s="674"/>
      <c r="D1420" s="674"/>
      <c r="E1420" s="674"/>
    </row>
    <row r="1421" spans="1:5">
      <c r="A1421" s="13"/>
      <c r="B1421" s="13"/>
      <c r="C1421" s="674"/>
      <c r="D1421" s="674"/>
      <c r="E1421" s="674"/>
    </row>
    <row r="1422" spans="1:5">
      <c r="A1422" s="13"/>
      <c r="B1422" s="13"/>
      <c r="C1422" s="674"/>
      <c r="D1422" s="674"/>
      <c r="E1422" s="674"/>
    </row>
    <row r="1423" spans="1:5">
      <c r="A1423" s="13"/>
      <c r="B1423" s="13"/>
      <c r="C1423" s="674"/>
      <c r="D1423" s="674"/>
      <c r="E1423" s="674"/>
    </row>
    <row r="1424" spans="1:5">
      <c r="A1424" s="13"/>
      <c r="B1424" s="13"/>
      <c r="C1424" s="674"/>
      <c r="D1424" s="674"/>
      <c r="E1424" s="674"/>
    </row>
    <row r="1425" spans="1:5">
      <c r="A1425" s="13"/>
      <c r="B1425" s="13"/>
      <c r="C1425" s="674"/>
      <c r="D1425" s="674"/>
      <c r="E1425" s="674"/>
    </row>
    <row r="1426" spans="1:5">
      <c r="A1426" s="13"/>
      <c r="B1426" s="13"/>
      <c r="C1426" s="674"/>
      <c r="D1426" s="674"/>
      <c r="E1426" s="674"/>
    </row>
    <row r="1427" spans="1:5">
      <c r="A1427" s="13"/>
      <c r="B1427" s="13"/>
      <c r="C1427" s="674"/>
      <c r="D1427" s="674"/>
      <c r="E1427" s="674"/>
    </row>
    <row r="1428" spans="1:5">
      <c r="A1428" s="13"/>
      <c r="B1428" s="13"/>
      <c r="C1428" s="674"/>
      <c r="D1428" s="674"/>
      <c r="E1428" s="674"/>
    </row>
    <row r="1429" spans="1:5">
      <c r="A1429" s="13"/>
      <c r="B1429" s="13"/>
      <c r="C1429" s="674"/>
      <c r="D1429" s="674"/>
      <c r="E1429" s="674"/>
    </row>
    <row r="1430" spans="1:5">
      <c r="A1430" s="13"/>
      <c r="B1430" s="13"/>
      <c r="C1430" s="674"/>
      <c r="D1430" s="674"/>
      <c r="E1430" s="674"/>
    </row>
    <row r="1431" spans="1:5">
      <c r="A1431" s="13"/>
      <c r="B1431" s="13"/>
      <c r="C1431" s="674"/>
      <c r="D1431" s="674"/>
      <c r="E1431" s="674"/>
    </row>
    <row r="1432" spans="1:5">
      <c r="A1432" s="13"/>
      <c r="B1432" s="13"/>
      <c r="C1432" s="674"/>
      <c r="D1432" s="674"/>
      <c r="E1432" s="674"/>
    </row>
    <row r="1433" spans="1:5">
      <c r="A1433" s="13"/>
      <c r="B1433" s="13"/>
      <c r="C1433" s="674"/>
      <c r="D1433" s="674"/>
      <c r="E1433" s="674"/>
    </row>
    <row r="1434" spans="1:5">
      <c r="A1434" s="13"/>
      <c r="B1434" s="13"/>
      <c r="C1434" s="674"/>
      <c r="D1434" s="674"/>
      <c r="E1434" s="674"/>
    </row>
    <row r="1435" spans="1:5">
      <c r="A1435" s="13"/>
      <c r="B1435" s="13"/>
      <c r="C1435" s="674"/>
      <c r="D1435" s="674"/>
      <c r="E1435" s="674"/>
    </row>
    <row r="1436" spans="1:5">
      <c r="A1436" s="13"/>
      <c r="B1436" s="13"/>
      <c r="C1436" s="674"/>
      <c r="D1436" s="674"/>
      <c r="E1436" s="674"/>
    </row>
    <row r="1437" spans="1:5">
      <c r="A1437" s="13"/>
      <c r="B1437" s="13"/>
      <c r="C1437" s="674"/>
      <c r="D1437" s="674"/>
      <c r="E1437" s="674"/>
    </row>
    <row r="1438" spans="1:5">
      <c r="A1438" s="13"/>
      <c r="B1438" s="13"/>
      <c r="C1438" s="674"/>
      <c r="D1438" s="674"/>
      <c r="E1438" s="674"/>
    </row>
    <row r="1439" spans="1:5">
      <c r="A1439" s="13"/>
      <c r="B1439" s="13"/>
      <c r="C1439" s="674"/>
      <c r="D1439" s="674"/>
      <c r="E1439" s="674"/>
    </row>
    <row r="1440" spans="1:5">
      <c r="A1440" s="13"/>
      <c r="B1440" s="13"/>
      <c r="C1440" s="674"/>
      <c r="D1440" s="674"/>
      <c r="E1440" s="674"/>
    </row>
    <row r="1441" spans="1:5">
      <c r="A1441" s="13"/>
      <c r="B1441" s="13"/>
      <c r="C1441" s="674"/>
      <c r="D1441" s="674"/>
      <c r="E1441" s="674"/>
    </row>
    <row r="1442" spans="1:5">
      <c r="A1442" s="13"/>
      <c r="B1442" s="13"/>
      <c r="C1442" s="674"/>
      <c r="D1442" s="674"/>
      <c r="E1442" s="674"/>
    </row>
    <row r="1443" spans="1:5">
      <c r="A1443" s="13"/>
      <c r="B1443" s="13"/>
      <c r="C1443" s="674"/>
      <c r="D1443" s="674"/>
      <c r="E1443" s="674"/>
    </row>
    <row r="1444" spans="1:5">
      <c r="A1444" s="13"/>
      <c r="B1444" s="13"/>
      <c r="C1444" s="674"/>
      <c r="D1444" s="674"/>
      <c r="E1444" s="674"/>
    </row>
    <row r="1445" spans="1:5">
      <c r="A1445" s="13"/>
      <c r="B1445" s="13"/>
      <c r="C1445" s="674"/>
      <c r="D1445" s="674"/>
      <c r="E1445" s="674"/>
    </row>
    <row r="1446" spans="1:5">
      <c r="A1446" s="13"/>
      <c r="B1446" s="13"/>
      <c r="C1446" s="674"/>
      <c r="D1446" s="674"/>
      <c r="E1446" s="674"/>
    </row>
    <row r="1447" spans="1:5">
      <c r="A1447" s="13"/>
      <c r="B1447" s="13"/>
      <c r="C1447" s="674"/>
      <c r="D1447" s="674"/>
      <c r="E1447" s="674"/>
    </row>
    <row r="1448" spans="1:5">
      <c r="A1448" s="13"/>
      <c r="B1448" s="13"/>
      <c r="C1448" s="674"/>
      <c r="D1448" s="674"/>
      <c r="E1448" s="674"/>
    </row>
    <row r="1449" spans="1:5">
      <c r="A1449" s="13"/>
      <c r="B1449" s="13"/>
      <c r="C1449" s="674"/>
      <c r="D1449" s="674"/>
      <c r="E1449" s="674"/>
    </row>
    <row r="1450" spans="1:5">
      <c r="A1450" s="13"/>
      <c r="B1450" s="13"/>
      <c r="C1450" s="674"/>
      <c r="D1450" s="674"/>
      <c r="E1450" s="674"/>
    </row>
    <row r="1451" spans="1:5">
      <c r="A1451" s="13"/>
      <c r="B1451" s="13"/>
      <c r="C1451" s="674"/>
      <c r="D1451" s="674"/>
      <c r="E1451" s="674"/>
    </row>
    <row r="1452" spans="1:5">
      <c r="A1452" s="13"/>
      <c r="B1452" s="13"/>
      <c r="C1452" s="674"/>
      <c r="D1452" s="674"/>
      <c r="E1452" s="674"/>
    </row>
    <row r="1453" spans="1:5">
      <c r="A1453" s="13"/>
      <c r="B1453" s="13"/>
      <c r="C1453" s="674"/>
      <c r="D1453" s="674"/>
      <c r="E1453" s="674"/>
    </row>
    <row r="1454" spans="1:5">
      <c r="A1454" s="13"/>
      <c r="B1454" s="13"/>
      <c r="C1454" s="674"/>
      <c r="D1454" s="674"/>
      <c r="E1454" s="674"/>
    </row>
    <row r="1455" spans="1:5">
      <c r="A1455" s="13"/>
      <c r="B1455" s="13"/>
      <c r="C1455" s="674"/>
      <c r="D1455" s="674"/>
      <c r="E1455" s="674"/>
    </row>
    <row r="1456" spans="1:5">
      <c r="A1456" s="13"/>
      <c r="B1456" s="13"/>
      <c r="C1456" s="674"/>
      <c r="D1456" s="674"/>
      <c r="E1456" s="674"/>
    </row>
    <row r="1457" spans="1:5">
      <c r="A1457" s="13"/>
      <c r="B1457" s="13"/>
      <c r="C1457" s="674"/>
      <c r="D1457" s="674"/>
      <c r="E1457" s="674"/>
    </row>
    <row r="1458" spans="1:5">
      <c r="A1458" s="13"/>
      <c r="B1458" s="13"/>
      <c r="C1458" s="674"/>
      <c r="D1458" s="674"/>
      <c r="E1458" s="674"/>
    </row>
    <row r="1459" spans="1:5">
      <c r="A1459" s="13"/>
      <c r="B1459" s="13"/>
      <c r="C1459" s="674"/>
      <c r="D1459" s="674"/>
      <c r="E1459" s="674"/>
    </row>
    <row r="1460" spans="1:5">
      <c r="A1460" s="13"/>
      <c r="B1460" s="13"/>
      <c r="C1460" s="674"/>
      <c r="D1460" s="674"/>
      <c r="E1460" s="674"/>
    </row>
    <row r="1461" spans="1:5">
      <c r="A1461" s="13"/>
      <c r="B1461" s="13"/>
      <c r="C1461" s="674"/>
      <c r="D1461" s="674"/>
      <c r="E1461" s="674"/>
    </row>
    <row r="1462" spans="1:5">
      <c r="A1462" s="13"/>
      <c r="B1462" s="13"/>
      <c r="C1462" s="674"/>
      <c r="D1462" s="674"/>
      <c r="E1462" s="674"/>
    </row>
    <row r="1463" spans="1:5">
      <c r="A1463" s="13"/>
      <c r="B1463" s="13"/>
      <c r="C1463" s="674"/>
      <c r="D1463" s="674"/>
      <c r="E1463" s="674"/>
    </row>
    <row r="1464" spans="1:5">
      <c r="A1464" s="13"/>
      <c r="B1464" s="13"/>
      <c r="C1464" s="674"/>
      <c r="D1464" s="674"/>
      <c r="E1464" s="674"/>
    </row>
    <row r="1465" spans="1:5">
      <c r="A1465" s="13"/>
      <c r="B1465" s="13"/>
      <c r="C1465" s="674"/>
      <c r="D1465" s="674"/>
      <c r="E1465" s="674"/>
    </row>
    <row r="1466" spans="1:5">
      <c r="A1466" s="13"/>
      <c r="B1466" s="13"/>
      <c r="C1466" s="674"/>
      <c r="D1466" s="674"/>
      <c r="E1466" s="674"/>
    </row>
    <row r="1467" spans="1:5">
      <c r="A1467" s="13"/>
      <c r="B1467" s="13"/>
      <c r="C1467" s="674"/>
      <c r="D1467" s="674"/>
      <c r="E1467" s="674"/>
    </row>
    <row r="1468" spans="1:5">
      <c r="A1468" s="13"/>
      <c r="B1468" s="13"/>
      <c r="C1468" s="674"/>
      <c r="D1468" s="674"/>
      <c r="E1468" s="674"/>
    </row>
    <row r="1469" spans="1:5">
      <c r="A1469" s="13"/>
      <c r="B1469" s="13"/>
      <c r="C1469" s="674"/>
      <c r="D1469" s="674"/>
      <c r="E1469" s="674"/>
    </row>
    <row r="1470" spans="1:5">
      <c r="A1470" s="13"/>
      <c r="B1470" s="13"/>
      <c r="C1470" s="674"/>
      <c r="D1470" s="674"/>
      <c r="E1470" s="674"/>
    </row>
    <row r="1471" spans="1:5">
      <c r="A1471" s="13"/>
      <c r="B1471" s="13"/>
      <c r="C1471" s="674"/>
      <c r="D1471" s="674"/>
      <c r="E1471" s="674"/>
    </row>
    <row r="1472" spans="1:5">
      <c r="A1472" s="13"/>
      <c r="B1472" s="13"/>
      <c r="C1472" s="674"/>
      <c r="D1472" s="674"/>
      <c r="E1472" s="674"/>
    </row>
    <row r="1473" spans="1:5">
      <c r="A1473" s="13"/>
      <c r="B1473" s="13"/>
      <c r="C1473" s="674"/>
      <c r="D1473" s="674"/>
      <c r="E1473" s="674"/>
    </row>
    <row r="1474" spans="1:5">
      <c r="A1474" s="13"/>
      <c r="B1474" s="13"/>
      <c r="C1474" s="674"/>
      <c r="D1474" s="674"/>
      <c r="E1474" s="674"/>
    </row>
    <row r="1475" spans="1:5">
      <c r="A1475" s="13"/>
      <c r="B1475" s="13"/>
      <c r="C1475" s="674"/>
      <c r="D1475" s="674"/>
      <c r="E1475" s="674"/>
    </row>
    <row r="1476" spans="1:5">
      <c r="A1476" s="13"/>
      <c r="B1476" s="13"/>
      <c r="C1476" s="674"/>
      <c r="D1476" s="674"/>
      <c r="E1476" s="674"/>
    </row>
    <row r="1477" spans="1:5">
      <c r="A1477" s="13"/>
      <c r="B1477" s="13"/>
      <c r="C1477" s="674"/>
      <c r="D1477" s="674"/>
      <c r="E1477" s="674"/>
    </row>
    <row r="1478" spans="1:5">
      <c r="A1478" s="13"/>
      <c r="B1478" s="13"/>
      <c r="C1478" s="674"/>
      <c r="D1478" s="674"/>
      <c r="E1478" s="674"/>
    </row>
    <row r="1479" spans="1:5">
      <c r="A1479" s="13"/>
      <c r="B1479" s="13"/>
      <c r="C1479" s="674"/>
      <c r="D1479" s="674"/>
      <c r="E1479" s="674"/>
    </row>
    <row r="1480" spans="1:5">
      <c r="A1480" s="13"/>
      <c r="B1480" s="13"/>
      <c r="C1480" s="674"/>
      <c r="D1480" s="674"/>
      <c r="E1480" s="674"/>
    </row>
    <row r="1481" spans="1:5">
      <c r="A1481" s="13"/>
      <c r="B1481" s="13"/>
      <c r="C1481" s="674"/>
      <c r="D1481" s="674"/>
      <c r="E1481" s="674"/>
    </row>
    <row r="1482" spans="1:5">
      <c r="A1482" s="13"/>
      <c r="B1482" s="13"/>
      <c r="C1482" s="674"/>
      <c r="D1482" s="674"/>
      <c r="E1482" s="674"/>
    </row>
    <row r="1483" spans="1:5">
      <c r="A1483" s="13"/>
      <c r="B1483" s="13"/>
      <c r="C1483" s="674"/>
      <c r="D1483" s="674"/>
      <c r="E1483" s="674"/>
    </row>
    <row r="1484" spans="1:5">
      <c r="A1484" s="13"/>
      <c r="B1484" s="13"/>
      <c r="C1484" s="674"/>
      <c r="D1484" s="674"/>
      <c r="E1484" s="674"/>
    </row>
    <row r="1485" spans="1:5">
      <c r="A1485" s="13"/>
      <c r="B1485" s="13"/>
      <c r="C1485" s="674"/>
      <c r="D1485" s="674"/>
      <c r="E1485" s="674"/>
    </row>
    <row r="1486" spans="1:5">
      <c r="A1486" s="13"/>
      <c r="B1486" s="13"/>
      <c r="C1486" s="674"/>
      <c r="D1486" s="674"/>
      <c r="E1486" s="674"/>
    </row>
    <row r="1487" spans="1:5">
      <c r="A1487" s="13"/>
      <c r="B1487" s="13"/>
      <c r="C1487" s="674"/>
      <c r="D1487" s="674"/>
      <c r="E1487" s="674"/>
    </row>
    <row r="1488" spans="1:5">
      <c r="A1488" s="13"/>
      <c r="B1488" s="13"/>
      <c r="C1488" s="674"/>
      <c r="D1488" s="674"/>
      <c r="E1488" s="674"/>
    </row>
    <row r="1489" spans="1:5">
      <c r="A1489" s="13"/>
      <c r="B1489" s="13"/>
      <c r="C1489" s="674"/>
      <c r="D1489" s="674"/>
      <c r="E1489" s="674"/>
    </row>
    <row r="1490" spans="1:5">
      <c r="A1490" s="13"/>
      <c r="B1490" s="13"/>
      <c r="C1490" s="674"/>
      <c r="D1490" s="674"/>
      <c r="E1490" s="674"/>
    </row>
    <row r="1491" spans="1:5">
      <c r="A1491" s="13"/>
      <c r="B1491" s="13"/>
      <c r="C1491" s="674"/>
      <c r="D1491" s="674"/>
      <c r="E1491" s="674"/>
    </row>
    <row r="1492" spans="1:5">
      <c r="A1492" s="13"/>
      <c r="B1492" s="13"/>
      <c r="C1492" s="674"/>
      <c r="D1492" s="674"/>
      <c r="E1492" s="674"/>
    </row>
    <row r="1493" spans="1:5">
      <c r="A1493" s="13"/>
      <c r="B1493" s="13"/>
      <c r="C1493" s="674"/>
      <c r="D1493" s="674"/>
      <c r="E1493" s="674"/>
    </row>
    <row r="1494" spans="1:5">
      <c r="A1494" s="13"/>
      <c r="B1494" s="13"/>
      <c r="C1494" s="674"/>
      <c r="D1494" s="674"/>
      <c r="E1494" s="674"/>
    </row>
    <row r="1495" spans="1:5">
      <c r="A1495" s="13"/>
      <c r="B1495" s="13"/>
      <c r="C1495" s="674"/>
      <c r="D1495" s="674"/>
      <c r="E1495" s="674"/>
    </row>
    <row r="1496" spans="1:5">
      <c r="A1496" s="13"/>
      <c r="B1496" s="13"/>
      <c r="C1496" s="674"/>
      <c r="D1496" s="674"/>
      <c r="E1496" s="674"/>
    </row>
    <row r="1497" spans="1:5">
      <c r="A1497" s="13"/>
      <c r="B1497" s="13"/>
      <c r="C1497" s="674"/>
      <c r="D1497" s="674"/>
      <c r="E1497" s="674"/>
    </row>
    <row r="1498" spans="1:5">
      <c r="A1498" s="13"/>
      <c r="B1498" s="13"/>
      <c r="C1498" s="674"/>
      <c r="D1498" s="674"/>
      <c r="E1498" s="674"/>
    </row>
    <row r="1499" spans="1:5">
      <c r="A1499" s="13"/>
      <c r="B1499" s="13"/>
      <c r="C1499" s="674"/>
      <c r="D1499" s="674"/>
      <c r="E1499" s="674"/>
    </row>
    <row r="1500" spans="1:5">
      <c r="A1500" s="13"/>
      <c r="B1500" s="13"/>
      <c r="C1500" s="674"/>
      <c r="D1500" s="674"/>
      <c r="E1500" s="674"/>
    </row>
    <row r="1501" spans="1:5">
      <c r="A1501" s="13"/>
      <c r="B1501" s="13"/>
      <c r="C1501" s="674"/>
      <c r="D1501" s="674"/>
      <c r="E1501" s="674"/>
    </row>
    <row r="1502" spans="1:5">
      <c r="A1502" s="13"/>
      <c r="B1502" s="13"/>
      <c r="C1502" s="674"/>
      <c r="D1502" s="674"/>
      <c r="E1502" s="674"/>
    </row>
    <row r="1503" spans="1:5">
      <c r="A1503" s="13"/>
      <c r="B1503" s="13"/>
      <c r="C1503" s="674"/>
      <c r="D1503" s="674"/>
      <c r="E1503" s="674"/>
    </row>
    <row r="1504" spans="1:5">
      <c r="A1504" s="13"/>
      <c r="B1504" s="13"/>
      <c r="C1504" s="674"/>
      <c r="D1504" s="674"/>
      <c r="E1504" s="674"/>
    </row>
    <row r="1505" spans="1:5">
      <c r="A1505" s="13"/>
      <c r="B1505" s="13"/>
      <c r="C1505" s="674"/>
      <c r="D1505" s="674"/>
      <c r="E1505" s="674"/>
    </row>
    <row r="1506" spans="1:5">
      <c r="A1506" s="13"/>
      <c r="B1506" s="13"/>
      <c r="C1506" s="674"/>
      <c r="D1506" s="674"/>
      <c r="E1506" s="674"/>
    </row>
    <row r="1507" spans="1:5">
      <c r="A1507" s="13"/>
      <c r="B1507" s="13"/>
      <c r="C1507" s="674"/>
      <c r="D1507" s="674"/>
      <c r="E1507" s="674"/>
    </row>
    <row r="1508" spans="1:5">
      <c r="A1508" s="13"/>
      <c r="B1508" s="13"/>
      <c r="C1508" s="674"/>
      <c r="D1508" s="674"/>
      <c r="E1508" s="674"/>
    </row>
    <row r="1509" spans="1:5">
      <c r="A1509" s="13"/>
      <c r="B1509" s="13"/>
      <c r="C1509" s="674"/>
      <c r="D1509" s="674"/>
      <c r="E1509" s="674"/>
    </row>
    <row r="1510" spans="1:5">
      <c r="A1510" s="13"/>
      <c r="B1510" s="13"/>
      <c r="C1510" s="674"/>
      <c r="D1510" s="674"/>
      <c r="E1510" s="674"/>
    </row>
    <row r="1511" spans="1:5">
      <c r="A1511" s="13"/>
      <c r="B1511" s="13"/>
      <c r="C1511" s="674"/>
      <c r="D1511" s="674"/>
      <c r="E1511" s="674"/>
    </row>
    <row r="1512" spans="1:5">
      <c r="A1512" s="13"/>
      <c r="B1512" s="13"/>
      <c r="C1512" s="674"/>
      <c r="D1512" s="674"/>
      <c r="E1512" s="674"/>
    </row>
    <row r="1513" spans="1:5">
      <c r="A1513" s="13"/>
      <c r="B1513" s="13"/>
      <c r="C1513" s="674"/>
      <c r="D1513" s="674"/>
      <c r="E1513" s="674"/>
    </row>
    <row r="1514" spans="1:5">
      <c r="A1514" s="13"/>
      <c r="B1514" s="13"/>
      <c r="C1514" s="674"/>
      <c r="D1514" s="674"/>
      <c r="E1514" s="674"/>
    </row>
    <row r="1515" spans="1:5">
      <c r="A1515" s="13"/>
      <c r="B1515" s="13"/>
      <c r="C1515" s="674"/>
      <c r="D1515" s="674"/>
      <c r="E1515" s="674"/>
    </row>
    <row r="1516" spans="1:5">
      <c r="A1516" s="13"/>
      <c r="B1516" s="13"/>
      <c r="C1516" s="674"/>
      <c r="D1516" s="674"/>
      <c r="E1516" s="674"/>
    </row>
    <row r="1517" spans="1:5">
      <c r="A1517" s="13"/>
      <c r="B1517" s="13"/>
      <c r="C1517" s="674"/>
      <c r="D1517" s="674"/>
      <c r="E1517" s="674"/>
    </row>
    <row r="1518" spans="1:5">
      <c r="A1518" s="13"/>
      <c r="B1518" s="13"/>
      <c r="C1518" s="674"/>
      <c r="D1518" s="674"/>
      <c r="E1518" s="674"/>
    </row>
    <row r="1519" spans="1:5">
      <c r="A1519" s="13"/>
      <c r="B1519" s="13"/>
      <c r="C1519" s="674"/>
      <c r="D1519" s="674"/>
      <c r="E1519" s="674"/>
    </row>
    <row r="1520" spans="1:5">
      <c r="A1520" s="13"/>
      <c r="B1520" s="13"/>
      <c r="C1520" s="674"/>
      <c r="D1520" s="674"/>
      <c r="E1520" s="674"/>
    </row>
    <row r="1521" spans="1:5">
      <c r="A1521" s="13"/>
      <c r="B1521" s="13"/>
      <c r="C1521" s="674"/>
      <c r="D1521" s="674"/>
      <c r="E1521" s="674"/>
    </row>
    <row r="1522" spans="1:5">
      <c r="A1522" s="13"/>
      <c r="B1522" s="13"/>
      <c r="C1522" s="674"/>
      <c r="D1522" s="674"/>
      <c r="E1522" s="674"/>
    </row>
    <row r="1523" spans="1:5">
      <c r="A1523" s="13"/>
      <c r="B1523" s="13"/>
      <c r="C1523" s="674"/>
      <c r="D1523" s="674"/>
      <c r="E1523" s="674"/>
    </row>
    <row r="1524" spans="1:5">
      <c r="A1524" s="13"/>
      <c r="B1524" s="13"/>
      <c r="C1524" s="674"/>
      <c r="D1524" s="674"/>
      <c r="E1524" s="674"/>
    </row>
    <row r="1525" spans="1:5">
      <c r="A1525" s="13"/>
      <c r="B1525" s="13"/>
      <c r="C1525" s="674"/>
      <c r="D1525" s="674"/>
      <c r="E1525" s="674"/>
    </row>
    <row r="1526" spans="1:5">
      <c r="A1526" s="13"/>
      <c r="B1526" s="13"/>
      <c r="C1526" s="674"/>
      <c r="D1526" s="674"/>
      <c r="E1526" s="674"/>
    </row>
    <row r="1527" spans="1:5">
      <c r="A1527" s="13"/>
      <c r="B1527" s="13"/>
      <c r="C1527" s="674"/>
      <c r="D1527" s="674"/>
      <c r="E1527" s="674"/>
    </row>
    <row r="1528" spans="1:5">
      <c r="A1528" s="13"/>
      <c r="B1528" s="13"/>
      <c r="C1528" s="674"/>
      <c r="D1528" s="674"/>
      <c r="E1528" s="674"/>
    </row>
    <row r="1529" spans="1:5">
      <c r="A1529" s="13"/>
      <c r="B1529" s="13"/>
      <c r="C1529" s="674"/>
      <c r="D1529" s="674"/>
      <c r="E1529" s="674"/>
    </row>
    <row r="1530" spans="1:5">
      <c r="A1530" s="13"/>
      <c r="B1530" s="13"/>
      <c r="C1530" s="674"/>
      <c r="D1530" s="674"/>
      <c r="E1530" s="674"/>
    </row>
    <row r="1531" spans="1:5">
      <c r="A1531" s="13"/>
      <c r="B1531" s="13"/>
      <c r="C1531" s="674"/>
      <c r="D1531" s="674"/>
      <c r="E1531" s="674"/>
    </row>
    <row r="1532" spans="1:5">
      <c r="A1532" s="13"/>
      <c r="B1532" s="13"/>
      <c r="C1532" s="674"/>
      <c r="D1532" s="674"/>
      <c r="E1532" s="674"/>
    </row>
    <row r="1533" spans="1:5">
      <c r="A1533" s="13"/>
      <c r="B1533" s="13"/>
      <c r="C1533" s="674"/>
      <c r="D1533" s="674"/>
      <c r="E1533" s="674"/>
    </row>
    <row r="1534" spans="1:5">
      <c r="A1534" s="13"/>
      <c r="B1534" s="13"/>
      <c r="C1534" s="674"/>
      <c r="D1534" s="674"/>
      <c r="E1534" s="674"/>
    </row>
    <row r="1535" spans="1:5">
      <c r="A1535" s="13"/>
      <c r="B1535" s="13"/>
      <c r="C1535" s="674"/>
      <c r="D1535" s="674"/>
      <c r="E1535" s="674"/>
    </row>
    <row r="1536" spans="1:5">
      <c r="A1536" s="13"/>
      <c r="B1536" s="13"/>
      <c r="C1536" s="674"/>
      <c r="D1536" s="674"/>
      <c r="E1536" s="674"/>
    </row>
    <row r="1537" spans="1:5">
      <c r="A1537" s="13"/>
      <c r="B1537" s="13"/>
      <c r="C1537" s="674"/>
      <c r="D1537" s="674"/>
      <c r="E1537" s="674"/>
    </row>
    <row r="1538" spans="1:5">
      <c r="A1538" s="13"/>
      <c r="B1538" s="13"/>
      <c r="C1538" s="674"/>
      <c r="D1538" s="674"/>
      <c r="E1538" s="674"/>
    </row>
    <row r="1539" spans="1:5">
      <c r="A1539" s="13"/>
      <c r="B1539" s="13"/>
      <c r="C1539" s="674"/>
      <c r="D1539" s="674"/>
      <c r="E1539" s="674"/>
    </row>
    <row r="1540" spans="1:5">
      <c r="A1540" s="13"/>
      <c r="B1540" s="13"/>
      <c r="C1540" s="674"/>
      <c r="D1540" s="674"/>
      <c r="E1540" s="674"/>
    </row>
    <row r="1541" spans="1:5">
      <c r="A1541" s="13"/>
      <c r="B1541" s="13"/>
      <c r="C1541" s="674"/>
      <c r="D1541" s="674"/>
      <c r="E1541" s="674"/>
    </row>
    <row r="1542" spans="1:5">
      <c r="A1542" s="13"/>
      <c r="B1542" s="13"/>
      <c r="C1542" s="674"/>
      <c r="D1542" s="674"/>
      <c r="E1542" s="674"/>
    </row>
    <row r="1543" spans="1:5">
      <c r="A1543" s="13"/>
      <c r="B1543" s="13"/>
      <c r="C1543" s="674"/>
      <c r="D1543" s="674"/>
      <c r="E1543" s="674"/>
    </row>
    <row r="1544" spans="1:5">
      <c r="A1544" s="13"/>
      <c r="B1544" s="13"/>
      <c r="C1544" s="674"/>
      <c r="D1544" s="674"/>
      <c r="E1544" s="674"/>
    </row>
    <row r="1545" spans="1:5">
      <c r="A1545" s="13"/>
      <c r="B1545" s="13"/>
      <c r="C1545" s="674"/>
      <c r="D1545" s="674"/>
      <c r="E1545" s="674"/>
    </row>
    <row r="1546" spans="1:5">
      <c r="A1546" s="13"/>
      <c r="B1546" s="13"/>
      <c r="C1546" s="674"/>
      <c r="D1546" s="674"/>
      <c r="E1546" s="674"/>
    </row>
    <row r="1547" spans="1:5">
      <c r="A1547" s="13"/>
      <c r="B1547" s="13"/>
      <c r="C1547" s="674"/>
      <c r="D1547" s="674"/>
      <c r="E1547" s="674"/>
    </row>
    <row r="1548" spans="1:5">
      <c r="A1548" s="13"/>
      <c r="B1548" s="13"/>
      <c r="C1548" s="674"/>
      <c r="D1548" s="674"/>
      <c r="E1548" s="674"/>
    </row>
    <row r="1549" spans="1:5">
      <c r="A1549" s="13"/>
      <c r="B1549" s="13"/>
      <c r="C1549" s="674"/>
      <c r="D1549" s="674"/>
      <c r="E1549" s="674"/>
    </row>
    <row r="1550" spans="1:5">
      <c r="A1550" s="13"/>
      <c r="B1550" s="13"/>
      <c r="C1550" s="674"/>
      <c r="D1550" s="674"/>
      <c r="E1550" s="674"/>
    </row>
    <row r="1551" spans="1:5">
      <c r="A1551" s="13"/>
      <c r="B1551" s="13"/>
      <c r="C1551" s="674"/>
      <c r="D1551" s="674"/>
      <c r="E1551" s="674"/>
    </row>
    <row r="1552" spans="1:5">
      <c r="A1552" s="13"/>
      <c r="B1552" s="13"/>
      <c r="C1552" s="674"/>
      <c r="D1552" s="674"/>
      <c r="E1552" s="674"/>
    </row>
    <row r="1553" spans="1:5">
      <c r="A1553" s="13"/>
      <c r="B1553" s="13"/>
      <c r="C1553" s="674"/>
      <c r="D1553" s="674"/>
      <c r="E1553" s="674"/>
    </row>
    <row r="1554" spans="1:5">
      <c r="A1554" s="13"/>
      <c r="B1554" s="13"/>
      <c r="C1554" s="674"/>
      <c r="D1554" s="674"/>
      <c r="E1554" s="674"/>
    </row>
    <row r="1555" spans="1:5">
      <c r="A1555" s="13"/>
      <c r="B1555" s="13"/>
      <c r="C1555" s="674"/>
      <c r="D1555" s="674"/>
      <c r="E1555" s="674"/>
    </row>
    <row r="1556" spans="1:5">
      <c r="A1556" s="13"/>
      <c r="B1556" s="13"/>
      <c r="C1556" s="674"/>
      <c r="D1556" s="674"/>
      <c r="E1556" s="674"/>
    </row>
    <row r="1557" spans="1:5">
      <c r="A1557" s="13"/>
      <c r="B1557" s="13"/>
      <c r="C1557" s="674"/>
      <c r="D1557" s="674"/>
      <c r="E1557" s="674"/>
    </row>
    <row r="1558" spans="1:5">
      <c r="A1558" s="13"/>
      <c r="B1558" s="13"/>
      <c r="C1558" s="674"/>
      <c r="D1558" s="674"/>
      <c r="E1558" s="674"/>
    </row>
    <row r="1559" spans="1:5">
      <c r="A1559" s="13"/>
      <c r="B1559" s="13"/>
      <c r="C1559" s="674"/>
      <c r="D1559" s="674"/>
      <c r="E1559" s="674"/>
    </row>
    <row r="1560" spans="1:5">
      <c r="A1560" s="13"/>
      <c r="B1560" s="13"/>
      <c r="C1560" s="674"/>
      <c r="D1560" s="674"/>
      <c r="E1560" s="674"/>
    </row>
    <row r="1561" spans="1:5">
      <c r="A1561" s="13"/>
      <c r="B1561" s="13"/>
      <c r="C1561" s="674"/>
      <c r="D1561" s="674"/>
      <c r="E1561" s="674"/>
    </row>
    <row r="1562" spans="1:5">
      <c r="A1562" s="13"/>
      <c r="B1562" s="13"/>
      <c r="C1562" s="674"/>
      <c r="D1562" s="674"/>
      <c r="E1562" s="674"/>
    </row>
    <row r="1563" spans="1:5">
      <c r="A1563" s="13"/>
      <c r="B1563" s="13"/>
      <c r="C1563" s="674"/>
      <c r="D1563" s="674"/>
      <c r="E1563" s="674"/>
    </row>
    <row r="1564" spans="1:5">
      <c r="A1564" s="13"/>
      <c r="B1564" s="13"/>
      <c r="C1564" s="674"/>
      <c r="D1564" s="674"/>
      <c r="E1564" s="674"/>
    </row>
    <row r="1565" spans="1:5">
      <c r="A1565" s="13"/>
      <c r="B1565" s="13"/>
      <c r="C1565" s="674"/>
      <c r="D1565" s="674"/>
      <c r="E1565" s="674"/>
    </row>
    <row r="1566" spans="1:5">
      <c r="A1566" s="13"/>
      <c r="B1566" s="13"/>
      <c r="C1566" s="674"/>
      <c r="D1566" s="674"/>
      <c r="E1566" s="674"/>
    </row>
    <row r="1567" spans="1:5">
      <c r="A1567" s="13"/>
      <c r="B1567" s="13"/>
      <c r="C1567" s="674"/>
      <c r="D1567" s="674"/>
      <c r="E1567" s="674"/>
    </row>
    <row r="1568" spans="1:5">
      <c r="A1568" s="13"/>
      <c r="B1568" s="13"/>
      <c r="C1568" s="674"/>
      <c r="D1568" s="674"/>
      <c r="E1568" s="674"/>
    </row>
    <row r="1569" spans="1:5">
      <c r="A1569" s="13"/>
      <c r="B1569" s="13"/>
      <c r="C1569" s="674"/>
      <c r="D1569" s="674"/>
      <c r="E1569" s="674"/>
    </row>
    <row r="1570" spans="1:5">
      <c r="A1570" s="13"/>
      <c r="B1570" s="13"/>
      <c r="C1570" s="674"/>
      <c r="D1570" s="674"/>
      <c r="E1570" s="674"/>
    </row>
    <row r="1571" spans="1:5">
      <c r="A1571" s="13"/>
      <c r="B1571" s="13"/>
      <c r="C1571" s="674"/>
      <c r="D1571" s="674"/>
      <c r="E1571" s="674"/>
    </row>
    <row r="1572" spans="1:5">
      <c r="A1572" s="13"/>
      <c r="B1572" s="13"/>
      <c r="C1572" s="674"/>
      <c r="D1572" s="674"/>
      <c r="E1572" s="674"/>
    </row>
    <row r="1573" spans="1:5">
      <c r="A1573" s="13"/>
      <c r="B1573" s="13"/>
      <c r="C1573" s="674"/>
      <c r="D1573" s="674"/>
      <c r="E1573" s="674"/>
    </row>
    <row r="1574" spans="1:5">
      <c r="A1574" s="13"/>
      <c r="B1574" s="13"/>
      <c r="C1574" s="674"/>
      <c r="D1574" s="674"/>
      <c r="E1574" s="674"/>
    </row>
    <row r="1575" spans="1:5">
      <c r="A1575" s="13"/>
      <c r="B1575" s="13"/>
      <c r="C1575" s="674"/>
      <c r="D1575" s="674"/>
      <c r="E1575" s="674"/>
    </row>
    <row r="1576" spans="1:5">
      <c r="A1576" s="13"/>
      <c r="B1576" s="13"/>
      <c r="C1576" s="674"/>
      <c r="D1576" s="674"/>
      <c r="E1576" s="674"/>
    </row>
    <row r="1577" spans="1:5">
      <c r="A1577" s="13"/>
      <c r="B1577" s="13"/>
      <c r="C1577" s="674"/>
      <c r="D1577" s="674"/>
      <c r="E1577" s="674"/>
    </row>
    <row r="1578" spans="1:5">
      <c r="A1578" s="13"/>
      <c r="B1578" s="13"/>
      <c r="C1578" s="674"/>
      <c r="D1578" s="674"/>
      <c r="E1578" s="674"/>
    </row>
    <row r="1579" spans="1:5">
      <c r="A1579" s="13"/>
      <c r="B1579" s="13"/>
      <c r="C1579" s="674"/>
      <c r="D1579" s="674"/>
      <c r="E1579" s="674"/>
    </row>
    <row r="1580" spans="1:5">
      <c r="A1580" s="13"/>
      <c r="B1580" s="13"/>
      <c r="C1580" s="674"/>
      <c r="D1580" s="674"/>
      <c r="E1580" s="674"/>
    </row>
    <row r="1581" spans="1:5">
      <c r="A1581" s="13"/>
      <c r="B1581" s="13"/>
      <c r="C1581" s="674"/>
      <c r="D1581" s="674"/>
      <c r="E1581" s="674"/>
    </row>
    <row r="1582" spans="1:5">
      <c r="A1582" s="13"/>
      <c r="B1582" s="13"/>
      <c r="C1582" s="674"/>
      <c r="D1582" s="674"/>
      <c r="E1582" s="674"/>
    </row>
    <row r="1583" spans="1:5">
      <c r="A1583" s="13"/>
      <c r="B1583" s="13"/>
      <c r="C1583" s="674"/>
      <c r="D1583" s="674"/>
      <c r="E1583" s="674"/>
    </row>
    <row r="1584" spans="1:5">
      <c r="A1584" s="13"/>
      <c r="B1584" s="13"/>
      <c r="C1584" s="674"/>
      <c r="D1584" s="674"/>
      <c r="E1584" s="674"/>
    </row>
    <row r="1585" spans="1:5">
      <c r="A1585" s="13"/>
      <c r="B1585" s="13"/>
      <c r="C1585" s="674"/>
      <c r="D1585" s="674"/>
      <c r="E1585" s="674"/>
    </row>
    <row r="1586" spans="1:5">
      <c r="A1586" s="13"/>
      <c r="B1586" s="13"/>
      <c r="C1586" s="674"/>
      <c r="D1586" s="674"/>
      <c r="E1586" s="674"/>
    </row>
    <row r="1587" spans="1:5">
      <c r="A1587" s="13"/>
      <c r="B1587" s="13"/>
      <c r="C1587" s="674"/>
      <c r="D1587" s="674"/>
      <c r="E1587" s="674"/>
    </row>
    <row r="1588" spans="1:5">
      <c r="A1588" s="13"/>
      <c r="B1588" s="13"/>
      <c r="C1588" s="674"/>
      <c r="D1588" s="674"/>
      <c r="E1588" s="674"/>
    </row>
    <row r="1589" spans="1:5">
      <c r="A1589" s="13"/>
      <c r="B1589" s="13"/>
      <c r="C1589" s="674"/>
      <c r="D1589" s="674"/>
      <c r="E1589" s="674"/>
    </row>
    <row r="1590" spans="1:5">
      <c r="A1590" s="13"/>
      <c r="B1590" s="13"/>
      <c r="C1590" s="674"/>
      <c r="D1590" s="674"/>
      <c r="E1590" s="674"/>
    </row>
    <row r="1591" spans="1:5">
      <c r="A1591" s="13"/>
      <c r="B1591" s="13"/>
      <c r="C1591" s="674"/>
      <c r="D1591" s="674"/>
      <c r="E1591" s="674"/>
    </row>
    <row r="1592" spans="1:5">
      <c r="A1592" s="13"/>
      <c r="B1592" s="13"/>
      <c r="C1592" s="674"/>
      <c r="D1592" s="674"/>
      <c r="E1592" s="674"/>
    </row>
    <row r="1593" spans="1:5">
      <c r="A1593" s="13"/>
      <c r="B1593" s="13"/>
      <c r="C1593" s="674"/>
      <c r="D1593" s="674"/>
      <c r="E1593" s="674"/>
    </row>
    <row r="1594" spans="1:5">
      <c r="A1594" s="13"/>
      <c r="B1594" s="13"/>
      <c r="C1594" s="674"/>
      <c r="D1594" s="674"/>
      <c r="E1594" s="674"/>
    </row>
    <row r="1595" spans="1:5">
      <c r="A1595" s="13"/>
      <c r="B1595" s="13"/>
      <c r="C1595" s="674"/>
      <c r="D1595" s="674"/>
      <c r="E1595" s="674"/>
    </row>
    <row r="1596" spans="1:5">
      <c r="A1596" s="13"/>
      <c r="B1596" s="13"/>
      <c r="C1596" s="674"/>
      <c r="D1596" s="674"/>
      <c r="E1596" s="674"/>
    </row>
    <row r="1597" spans="1:5">
      <c r="A1597" s="13"/>
      <c r="B1597" s="13"/>
      <c r="C1597" s="674"/>
      <c r="D1597" s="674"/>
      <c r="E1597" s="674"/>
    </row>
    <row r="1598" spans="1:5">
      <c r="A1598" s="13"/>
      <c r="B1598" s="13"/>
      <c r="C1598" s="674"/>
      <c r="D1598" s="674"/>
      <c r="E1598" s="674"/>
    </row>
    <row r="1599" spans="1:5">
      <c r="A1599" s="13"/>
      <c r="B1599" s="13"/>
      <c r="C1599" s="674"/>
      <c r="D1599" s="674"/>
      <c r="E1599" s="674"/>
    </row>
    <row r="1600" spans="1:5">
      <c r="A1600" s="13"/>
      <c r="B1600" s="13"/>
      <c r="C1600" s="674"/>
      <c r="D1600" s="674"/>
      <c r="E1600" s="674"/>
    </row>
    <row r="1601" spans="1:5">
      <c r="A1601" s="13"/>
      <c r="B1601" s="13"/>
      <c r="C1601" s="674"/>
      <c r="D1601" s="674"/>
      <c r="E1601" s="674"/>
    </row>
    <row r="1602" spans="1:5">
      <c r="A1602" s="13"/>
      <c r="B1602" s="13"/>
      <c r="C1602" s="674"/>
      <c r="D1602" s="674"/>
      <c r="E1602" s="674"/>
    </row>
    <row r="1603" spans="1:5">
      <c r="A1603" s="13"/>
      <c r="B1603" s="13"/>
      <c r="C1603" s="674"/>
      <c r="D1603" s="674"/>
      <c r="E1603" s="674"/>
    </row>
    <row r="1604" spans="1:5">
      <c r="A1604" s="13"/>
      <c r="B1604" s="13"/>
      <c r="C1604" s="674"/>
      <c r="D1604" s="674"/>
      <c r="E1604" s="674"/>
    </row>
    <row r="1605" spans="1:5">
      <c r="A1605" s="13"/>
      <c r="B1605" s="13"/>
      <c r="C1605" s="674"/>
      <c r="D1605" s="674"/>
      <c r="E1605" s="674"/>
    </row>
    <row r="1606" spans="1:5">
      <c r="A1606" s="13"/>
      <c r="B1606" s="13"/>
      <c r="C1606" s="674"/>
      <c r="D1606" s="674"/>
      <c r="E1606" s="674"/>
    </row>
    <row r="1607" spans="1:5">
      <c r="A1607" s="13"/>
      <c r="B1607" s="13"/>
      <c r="C1607" s="674"/>
      <c r="D1607" s="674"/>
      <c r="E1607" s="674"/>
    </row>
    <row r="1608" spans="1:5">
      <c r="A1608" s="13"/>
      <c r="B1608" s="13"/>
      <c r="C1608" s="674"/>
      <c r="D1608" s="674"/>
      <c r="E1608" s="674"/>
    </row>
    <row r="1609" spans="1:5">
      <c r="A1609" s="13"/>
      <c r="B1609" s="13"/>
      <c r="C1609" s="674"/>
      <c r="D1609" s="674"/>
      <c r="E1609" s="674"/>
    </row>
    <row r="1610" spans="1:5">
      <c r="A1610" s="13"/>
      <c r="B1610" s="13"/>
      <c r="C1610" s="674"/>
      <c r="D1610" s="674"/>
      <c r="E1610" s="674"/>
    </row>
    <row r="1611" spans="1:5">
      <c r="A1611" s="13"/>
      <c r="B1611" s="13"/>
      <c r="C1611" s="674"/>
      <c r="D1611" s="674"/>
      <c r="E1611" s="674"/>
    </row>
    <row r="1612" spans="1:5">
      <c r="A1612" s="13"/>
      <c r="B1612" s="13"/>
      <c r="C1612" s="674"/>
      <c r="D1612" s="674"/>
      <c r="E1612" s="674"/>
    </row>
    <row r="1613" spans="1:5">
      <c r="A1613" s="13"/>
      <c r="B1613" s="13"/>
      <c r="C1613" s="674"/>
      <c r="D1613" s="674"/>
      <c r="E1613" s="674"/>
    </row>
    <row r="1614" spans="1:5">
      <c r="A1614" s="13"/>
      <c r="B1614" s="13"/>
      <c r="C1614" s="674"/>
      <c r="D1614" s="674"/>
      <c r="E1614" s="674"/>
    </row>
    <row r="1615" spans="1:5">
      <c r="A1615" s="13"/>
      <c r="B1615" s="13"/>
      <c r="C1615" s="674"/>
      <c r="D1615" s="674"/>
      <c r="E1615" s="674"/>
    </row>
    <row r="1616" spans="1:5">
      <c r="A1616" s="13"/>
      <c r="B1616" s="13"/>
      <c r="C1616" s="674"/>
      <c r="D1616" s="674"/>
      <c r="E1616" s="674"/>
    </row>
    <row r="1617" spans="1:5">
      <c r="A1617" s="13"/>
      <c r="B1617" s="13"/>
      <c r="C1617" s="674"/>
      <c r="D1617" s="674"/>
      <c r="E1617" s="674"/>
    </row>
    <row r="1618" spans="1:5">
      <c r="A1618" s="13"/>
      <c r="B1618" s="13"/>
      <c r="C1618" s="674"/>
      <c r="D1618" s="674"/>
      <c r="E1618" s="674"/>
    </row>
    <row r="1619" spans="1:5">
      <c r="A1619" s="13"/>
      <c r="B1619" s="13"/>
      <c r="C1619" s="674"/>
      <c r="D1619" s="674"/>
      <c r="E1619" s="674"/>
    </row>
    <row r="1620" spans="1:5">
      <c r="A1620" s="13"/>
      <c r="B1620" s="13"/>
      <c r="C1620" s="674"/>
      <c r="D1620" s="674"/>
      <c r="E1620" s="674"/>
    </row>
    <row r="1621" spans="1:5">
      <c r="A1621" s="13"/>
      <c r="B1621" s="13"/>
      <c r="C1621" s="674"/>
      <c r="D1621" s="674"/>
      <c r="E1621" s="674"/>
    </row>
    <row r="1622" spans="1:5">
      <c r="A1622" s="13"/>
      <c r="B1622" s="13"/>
      <c r="C1622" s="674"/>
      <c r="D1622" s="674"/>
      <c r="E1622" s="674"/>
    </row>
    <row r="1623" spans="1:5">
      <c r="A1623" s="13"/>
      <c r="B1623" s="13"/>
      <c r="C1623" s="674"/>
      <c r="D1623" s="674"/>
      <c r="E1623" s="674"/>
    </row>
    <row r="1624" spans="1:5">
      <c r="A1624" s="13"/>
      <c r="B1624" s="13"/>
      <c r="C1624" s="674"/>
      <c r="D1624" s="674"/>
      <c r="E1624" s="674"/>
    </row>
    <row r="1625" spans="1:5">
      <c r="A1625" s="13"/>
      <c r="B1625" s="13"/>
      <c r="C1625" s="674"/>
      <c r="D1625" s="674"/>
      <c r="E1625" s="674"/>
    </row>
    <row r="1626" spans="1:5">
      <c r="A1626" s="13"/>
      <c r="B1626" s="13"/>
      <c r="C1626" s="674"/>
      <c r="D1626" s="674"/>
      <c r="E1626" s="674"/>
    </row>
    <row r="1627" spans="1:5">
      <c r="A1627" s="13"/>
      <c r="B1627" s="13"/>
      <c r="C1627" s="674"/>
      <c r="D1627" s="674"/>
      <c r="E1627" s="674"/>
    </row>
    <row r="1628" spans="1:5">
      <c r="A1628" s="13"/>
      <c r="B1628" s="13"/>
      <c r="C1628" s="674"/>
      <c r="D1628" s="674"/>
      <c r="E1628" s="674"/>
    </row>
    <row r="1629" spans="1:5">
      <c r="A1629" s="13"/>
      <c r="B1629" s="13"/>
      <c r="C1629" s="674"/>
      <c r="D1629" s="674"/>
      <c r="E1629" s="674"/>
    </row>
    <row r="1630" spans="1:5">
      <c r="A1630" s="13"/>
      <c r="B1630" s="13"/>
      <c r="C1630" s="674"/>
      <c r="D1630" s="674"/>
      <c r="E1630" s="674"/>
    </row>
    <row r="1631" spans="1:5">
      <c r="A1631" s="13"/>
      <c r="B1631" s="13"/>
      <c r="C1631" s="674"/>
      <c r="D1631" s="674"/>
      <c r="E1631" s="674"/>
    </row>
    <row r="1632" spans="1:5">
      <c r="A1632" s="13"/>
      <c r="B1632" s="13"/>
      <c r="C1632" s="674"/>
      <c r="D1632" s="674"/>
      <c r="E1632" s="674"/>
    </row>
    <row r="1633" spans="1:5">
      <c r="A1633" s="13"/>
      <c r="B1633" s="13"/>
      <c r="C1633" s="674"/>
      <c r="D1633" s="674"/>
      <c r="E1633" s="674"/>
    </row>
    <row r="1634" spans="1:5">
      <c r="A1634" s="13"/>
      <c r="B1634" s="13"/>
      <c r="C1634" s="674"/>
      <c r="D1634" s="674"/>
      <c r="E1634" s="674"/>
    </row>
    <row r="1635" spans="1:5">
      <c r="A1635" s="13"/>
      <c r="B1635" s="13"/>
      <c r="C1635" s="674"/>
      <c r="D1635" s="674"/>
      <c r="E1635" s="674"/>
    </row>
    <row r="1636" spans="1:5">
      <c r="A1636" s="13"/>
      <c r="B1636" s="13"/>
      <c r="C1636" s="674"/>
      <c r="D1636" s="674"/>
      <c r="E1636" s="674"/>
    </row>
    <row r="1637" spans="1:5">
      <c r="A1637" s="13"/>
      <c r="B1637" s="13"/>
      <c r="C1637" s="674"/>
      <c r="D1637" s="674"/>
      <c r="E1637" s="674"/>
    </row>
    <row r="1638" spans="1:5">
      <c r="A1638" s="13"/>
      <c r="B1638" s="13"/>
      <c r="C1638" s="674"/>
      <c r="D1638" s="674"/>
      <c r="E1638" s="674"/>
    </row>
    <row r="1639" spans="1:5">
      <c r="A1639" s="13"/>
      <c r="B1639" s="13"/>
      <c r="C1639" s="674"/>
      <c r="D1639" s="674"/>
      <c r="E1639" s="674"/>
    </row>
    <row r="1640" spans="1:5">
      <c r="A1640" s="13"/>
      <c r="B1640" s="13"/>
      <c r="C1640" s="674"/>
      <c r="D1640" s="674"/>
      <c r="E1640" s="674"/>
    </row>
    <row r="1641" spans="1:5">
      <c r="A1641" s="13"/>
      <c r="B1641" s="13"/>
      <c r="C1641" s="674"/>
      <c r="D1641" s="674"/>
      <c r="E1641" s="674"/>
    </row>
    <row r="1642" spans="1:5">
      <c r="A1642" s="13"/>
      <c r="B1642" s="13"/>
      <c r="C1642" s="674"/>
      <c r="D1642" s="674"/>
      <c r="E1642" s="674"/>
    </row>
    <row r="1643" spans="1:5">
      <c r="A1643" s="13"/>
      <c r="B1643" s="13"/>
      <c r="C1643" s="674"/>
      <c r="D1643" s="674"/>
      <c r="E1643" s="674"/>
    </row>
    <row r="1644" spans="1:5">
      <c r="A1644" s="13"/>
      <c r="B1644" s="13"/>
      <c r="C1644" s="674"/>
      <c r="D1644" s="674"/>
      <c r="E1644" s="674"/>
    </row>
    <row r="1645" spans="1:5">
      <c r="A1645" s="13"/>
      <c r="B1645" s="13"/>
      <c r="C1645" s="674"/>
      <c r="D1645" s="674"/>
      <c r="E1645" s="674"/>
    </row>
    <row r="1646" spans="1:5">
      <c r="A1646" s="13"/>
      <c r="B1646" s="13"/>
      <c r="C1646" s="674"/>
      <c r="D1646" s="674"/>
      <c r="E1646" s="674"/>
    </row>
    <row r="1647" spans="1:5">
      <c r="A1647" s="13"/>
      <c r="B1647" s="13"/>
      <c r="C1647" s="674"/>
      <c r="D1647" s="674"/>
      <c r="E1647" s="674"/>
    </row>
    <row r="1648" spans="1:5">
      <c r="A1648" s="13"/>
      <c r="B1648" s="13"/>
      <c r="C1648" s="674"/>
      <c r="D1648" s="674"/>
      <c r="E1648" s="674"/>
    </row>
    <row r="1649" spans="1:5">
      <c r="A1649" s="13"/>
      <c r="B1649" s="13"/>
      <c r="C1649" s="674"/>
      <c r="D1649" s="674"/>
      <c r="E1649" s="674"/>
    </row>
    <row r="1650" spans="1:5">
      <c r="A1650" s="13"/>
      <c r="B1650" s="13"/>
      <c r="C1650" s="674"/>
      <c r="D1650" s="674"/>
      <c r="E1650" s="674"/>
    </row>
    <row r="1651" spans="1:5">
      <c r="A1651" s="13"/>
      <c r="B1651" s="13"/>
      <c r="C1651" s="674"/>
      <c r="D1651" s="674"/>
      <c r="E1651" s="674"/>
    </row>
    <row r="1652" spans="1:5">
      <c r="A1652" s="13"/>
      <c r="B1652" s="13"/>
      <c r="C1652" s="674"/>
      <c r="D1652" s="674"/>
      <c r="E1652" s="674"/>
    </row>
    <row r="1653" spans="1:5">
      <c r="A1653" s="13"/>
      <c r="B1653" s="13"/>
      <c r="C1653" s="674"/>
      <c r="D1653" s="674"/>
      <c r="E1653" s="674"/>
    </row>
    <row r="1654" spans="1:5">
      <c r="A1654" s="13"/>
      <c r="B1654" s="13"/>
      <c r="C1654" s="674"/>
      <c r="D1654" s="674"/>
      <c r="E1654" s="674"/>
    </row>
    <row r="1655" spans="1:5">
      <c r="A1655" s="13"/>
      <c r="B1655" s="13"/>
      <c r="C1655" s="674"/>
      <c r="D1655" s="674"/>
      <c r="E1655" s="674"/>
    </row>
    <row r="1656" spans="1:5">
      <c r="A1656" s="13"/>
      <c r="B1656" s="13"/>
      <c r="C1656" s="674"/>
      <c r="D1656" s="674"/>
      <c r="E1656" s="674"/>
    </row>
    <row r="1657" spans="1:5">
      <c r="A1657" s="13"/>
      <c r="B1657" s="13"/>
      <c r="C1657" s="674"/>
      <c r="D1657" s="674"/>
      <c r="E1657" s="674"/>
    </row>
    <row r="1658" spans="1:5">
      <c r="A1658" s="13"/>
      <c r="B1658" s="13"/>
      <c r="C1658" s="674"/>
      <c r="D1658" s="674"/>
      <c r="E1658" s="674"/>
    </row>
    <row r="1659" spans="1:5">
      <c r="A1659" s="13"/>
      <c r="B1659" s="13"/>
      <c r="C1659" s="674"/>
      <c r="D1659" s="674"/>
      <c r="E1659" s="674"/>
    </row>
    <row r="1660" spans="1:5">
      <c r="A1660" s="13"/>
      <c r="B1660" s="13"/>
      <c r="C1660" s="674"/>
      <c r="D1660" s="674"/>
      <c r="E1660" s="674"/>
    </row>
    <row r="1661" spans="1:5">
      <c r="A1661" s="13"/>
      <c r="B1661" s="13"/>
      <c r="C1661" s="674"/>
      <c r="D1661" s="674"/>
      <c r="E1661" s="674"/>
    </row>
    <row r="1662" spans="1:5">
      <c r="A1662" s="13"/>
      <c r="B1662" s="13"/>
      <c r="C1662" s="674"/>
      <c r="D1662" s="674"/>
      <c r="E1662" s="674"/>
    </row>
    <row r="1663" spans="1:5">
      <c r="A1663" s="13"/>
      <c r="B1663" s="13"/>
      <c r="C1663" s="674"/>
      <c r="D1663" s="674"/>
      <c r="E1663" s="674"/>
    </row>
    <row r="1664" spans="1:5">
      <c r="A1664" s="13"/>
      <c r="B1664" s="13"/>
      <c r="C1664" s="674"/>
      <c r="D1664" s="674"/>
      <c r="E1664" s="674"/>
    </row>
    <row r="1665" spans="1:5">
      <c r="A1665" s="13"/>
      <c r="B1665" s="13"/>
      <c r="C1665" s="674"/>
      <c r="D1665" s="674"/>
      <c r="E1665" s="674"/>
    </row>
    <row r="1666" spans="1:5">
      <c r="A1666" s="13"/>
      <c r="B1666" s="13"/>
      <c r="C1666" s="674"/>
      <c r="D1666" s="674"/>
      <c r="E1666" s="674"/>
    </row>
    <row r="1667" spans="1:5">
      <c r="A1667" s="13"/>
      <c r="B1667" s="13"/>
      <c r="C1667" s="674"/>
      <c r="D1667" s="674"/>
      <c r="E1667" s="674"/>
    </row>
    <row r="1668" spans="1:5">
      <c r="A1668" s="13"/>
      <c r="B1668" s="13"/>
      <c r="C1668" s="674"/>
      <c r="D1668" s="674"/>
      <c r="E1668" s="674"/>
    </row>
    <row r="1669" spans="1:5">
      <c r="A1669" s="13"/>
      <c r="B1669" s="13"/>
      <c r="C1669" s="674"/>
      <c r="D1669" s="674"/>
      <c r="E1669" s="674"/>
    </row>
    <row r="1670" spans="1:5">
      <c r="A1670" s="13"/>
      <c r="B1670" s="13"/>
      <c r="C1670" s="674"/>
      <c r="D1670" s="674"/>
      <c r="E1670" s="674"/>
    </row>
    <row r="1671" spans="1:5">
      <c r="A1671" s="13"/>
      <c r="B1671" s="13"/>
      <c r="C1671" s="674"/>
      <c r="D1671" s="674"/>
      <c r="E1671" s="674"/>
    </row>
    <row r="1672" spans="1:5">
      <c r="A1672" s="13"/>
      <c r="B1672" s="13"/>
      <c r="C1672" s="674"/>
      <c r="D1672" s="674"/>
      <c r="E1672" s="674"/>
    </row>
    <row r="1673" spans="1:5">
      <c r="A1673" s="13"/>
      <c r="B1673" s="13"/>
      <c r="C1673" s="674"/>
      <c r="D1673" s="674"/>
      <c r="E1673" s="674"/>
    </row>
    <row r="1674" spans="1:5">
      <c r="A1674" s="13"/>
      <c r="B1674" s="13"/>
      <c r="C1674" s="674"/>
      <c r="D1674" s="674"/>
      <c r="E1674" s="674"/>
    </row>
    <row r="1675" spans="1:5">
      <c r="A1675" s="13"/>
      <c r="B1675" s="13"/>
      <c r="C1675" s="674"/>
      <c r="D1675" s="674"/>
      <c r="E1675" s="674"/>
    </row>
    <row r="1676" spans="1:5">
      <c r="A1676" s="13"/>
      <c r="B1676" s="13"/>
      <c r="C1676" s="674"/>
      <c r="D1676" s="674"/>
      <c r="E1676" s="674"/>
    </row>
    <row r="1677" spans="1:5">
      <c r="A1677" s="13"/>
      <c r="B1677" s="13"/>
      <c r="C1677" s="674"/>
      <c r="D1677" s="674"/>
      <c r="E1677" s="674"/>
    </row>
    <row r="1678" spans="1:5">
      <c r="A1678" s="13"/>
      <c r="B1678" s="13"/>
      <c r="C1678" s="674"/>
      <c r="D1678" s="674"/>
      <c r="E1678" s="674"/>
    </row>
    <row r="1679" spans="1:5">
      <c r="A1679" s="13"/>
      <c r="B1679" s="13"/>
      <c r="C1679" s="674"/>
      <c r="D1679" s="674"/>
      <c r="E1679" s="674"/>
    </row>
    <row r="1680" spans="1:5">
      <c r="A1680" s="13"/>
      <c r="B1680" s="13"/>
      <c r="C1680" s="674"/>
      <c r="D1680" s="674"/>
      <c r="E1680" s="674"/>
    </row>
    <row r="1681" spans="1:5">
      <c r="A1681" s="13"/>
      <c r="B1681" s="13"/>
      <c r="C1681" s="674"/>
      <c r="D1681" s="674"/>
      <c r="E1681" s="674"/>
    </row>
    <row r="1682" spans="1:5">
      <c r="A1682" s="13"/>
      <c r="B1682" s="13"/>
      <c r="C1682" s="674"/>
      <c r="D1682" s="674"/>
      <c r="E1682" s="674"/>
    </row>
    <row r="1683" spans="1:5">
      <c r="A1683" s="13"/>
      <c r="B1683" s="13"/>
      <c r="C1683" s="674"/>
      <c r="D1683" s="674"/>
      <c r="E1683" s="674"/>
    </row>
    <row r="1684" spans="1:5">
      <c r="A1684" s="13"/>
      <c r="B1684" s="13"/>
      <c r="C1684" s="674"/>
      <c r="D1684" s="674"/>
      <c r="E1684" s="674"/>
    </row>
    <row r="1685" spans="1:5">
      <c r="A1685" s="13"/>
      <c r="B1685" s="13"/>
      <c r="C1685" s="674"/>
      <c r="D1685" s="674"/>
      <c r="E1685" s="674"/>
    </row>
    <row r="1686" spans="1:5">
      <c r="A1686" s="13"/>
      <c r="B1686" s="13"/>
      <c r="C1686" s="674"/>
      <c r="D1686" s="674"/>
      <c r="E1686" s="674"/>
    </row>
    <row r="1687" spans="1:5">
      <c r="A1687" s="13"/>
      <c r="B1687" s="13"/>
      <c r="C1687" s="674"/>
      <c r="D1687" s="674"/>
      <c r="E1687" s="674"/>
    </row>
    <row r="1688" spans="1:5">
      <c r="A1688" s="13"/>
      <c r="B1688" s="13"/>
      <c r="C1688" s="674"/>
      <c r="D1688" s="674"/>
      <c r="E1688" s="674"/>
    </row>
    <row r="1689" spans="1:5">
      <c r="A1689" s="13"/>
      <c r="B1689" s="13"/>
      <c r="C1689" s="674"/>
      <c r="D1689" s="674"/>
      <c r="E1689" s="674"/>
    </row>
    <row r="1690" spans="1:5">
      <c r="A1690" s="13"/>
      <c r="B1690" s="13"/>
      <c r="C1690" s="674"/>
      <c r="D1690" s="674"/>
      <c r="E1690" s="674"/>
    </row>
    <row r="1691" spans="1:5">
      <c r="A1691" s="13"/>
      <c r="B1691" s="13"/>
      <c r="C1691" s="674"/>
      <c r="D1691" s="674"/>
      <c r="E1691" s="674"/>
    </row>
    <row r="1692" spans="1:5">
      <c r="A1692" s="13"/>
      <c r="B1692" s="13"/>
      <c r="C1692" s="674"/>
      <c r="D1692" s="674"/>
      <c r="E1692" s="674"/>
    </row>
    <row r="1693" spans="1:5">
      <c r="A1693" s="13"/>
      <c r="B1693" s="13"/>
      <c r="C1693" s="674"/>
      <c r="D1693" s="674"/>
      <c r="E1693" s="674"/>
    </row>
    <row r="1694" spans="1:5">
      <c r="A1694" s="13"/>
      <c r="B1694" s="13"/>
      <c r="C1694" s="674"/>
      <c r="D1694" s="674"/>
      <c r="E1694" s="674"/>
    </row>
    <row r="1695" spans="1:5">
      <c r="A1695" s="13"/>
      <c r="B1695" s="13"/>
      <c r="C1695" s="674"/>
      <c r="D1695" s="674"/>
      <c r="E1695" s="674"/>
    </row>
    <row r="1696" spans="1:5">
      <c r="A1696" s="13"/>
      <c r="B1696" s="13"/>
      <c r="C1696" s="674"/>
      <c r="D1696" s="674"/>
      <c r="E1696" s="674"/>
    </row>
    <row r="1697" spans="1:5">
      <c r="A1697" s="13"/>
      <c r="B1697" s="13"/>
      <c r="C1697" s="674"/>
      <c r="D1697" s="674"/>
      <c r="E1697" s="674"/>
    </row>
    <row r="1698" spans="1:5">
      <c r="A1698" s="13"/>
      <c r="B1698" s="13"/>
      <c r="C1698" s="674"/>
      <c r="D1698" s="674"/>
      <c r="E1698" s="674"/>
    </row>
    <row r="1699" spans="1:5">
      <c r="A1699" s="13"/>
      <c r="B1699" s="13"/>
      <c r="C1699" s="674"/>
      <c r="D1699" s="674"/>
      <c r="E1699" s="674"/>
    </row>
    <row r="1700" spans="1:5">
      <c r="A1700" s="13"/>
      <c r="B1700" s="13"/>
      <c r="C1700" s="674"/>
      <c r="D1700" s="674"/>
      <c r="E1700" s="674"/>
    </row>
    <row r="1701" spans="1:5">
      <c r="A1701" s="13"/>
      <c r="B1701" s="13"/>
      <c r="C1701" s="674"/>
      <c r="D1701" s="674"/>
      <c r="E1701" s="674"/>
    </row>
    <row r="1702" spans="1:5">
      <c r="A1702" s="13"/>
      <c r="B1702" s="13"/>
      <c r="C1702" s="674"/>
      <c r="D1702" s="674"/>
      <c r="E1702" s="674"/>
    </row>
    <row r="1703" spans="1:5">
      <c r="A1703" s="13"/>
      <c r="B1703" s="13"/>
      <c r="C1703" s="674"/>
      <c r="D1703" s="674"/>
      <c r="E1703" s="674"/>
    </row>
    <row r="1704" spans="1:5">
      <c r="A1704" s="13"/>
      <c r="B1704" s="13"/>
      <c r="C1704" s="674"/>
      <c r="D1704" s="674"/>
      <c r="E1704" s="674"/>
    </row>
    <row r="1705" spans="1:5">
      <c r="A1705" s="13"/>
      <c r="B1705" s="13"/>
      <c r="C1705" s="674"/>
      <c r="D1705" s="674"/>
      <c r="E1705" s="674"/>
    </row>
    <row r="1706" spans="1:5">
      <c r="A1706" s="13"/>
      <c r="B1706" s="13"/>
      <c r="C1706" s="674"/>
      <c r="D1706" s="674"/>
      <c r="E1706" s="674"/>
    </row>
    <row r="1707" spans="1:5">
      <c r="A1707" s="13"/>
      <c r="B1707" s="13"/>
      <c r="C1707" s="674"/>
      <c r="D1707" s="674"/>
      <c r="E1707" s="674"/>
    </row>
    <row r="1708" spans="1:5">
      <c r="A1708" s="13"/>
      <c r="B1708" s="13"/>
      <c r="C1708" s="674"/>
      <c r="D1708" s="674"/>
      <c r="E1708" s="674"/>
    </row>
    <row r="1709" spans="1:5">
      <c r="A1709" s="13"/>
      <c r="B1709" s="13"/>
      <c r="C1709" s="674"/>
      <c r="D1709" s="674"/>
      <c r="E1709" s="674"/>
    </row>
    <row r="1710" spans="1:5">
      <c r="A1710" s="13"/>
      <c r="B1710" s="13"/>
      <c r="C1710" s="674"/>
      <c r="D1710" s="674"/>
      <c r="E1710" s="674"/>
    </row>
    <row r="1711" spans="1:5">
      <c r="A1711" s="13"/>
      <c r="B1711" s="13"/>
      <c r="C1711" s="674"/>
      <c r="D1711" s="674"/>
      <c r="E1711" s="674"/>
    </row>
    <row r="1712" spans="1:5">
      <c r="A1712" s="13"/>
      <c r="B1712" s="13"/>
      <c r="C1712" s="674"/>
      <c r="D1712" s="674"/>
      <c r="E1712" s="674"/>
    </row>
    <row r="1713" spans="1:5">
      <c r="A1713" s="13"/>
      <c r="B1713" s="13"/>
      <c r="C1713" s="674"/>
      <c r="D1713" s="674"/>
      <c r="E1713" s="674"/>
    </row>
    <row r="1714" spans="1:5">
      <c r="A1714" s="13"/>
      <c r="B1714" s="13"/>
      <c r="C1714" s="674"/>
      <c r="D1714" s="674"/>
      <c r="E1714" s="674"/>
    </row>
    <row r="1715" spans="1:5">
      <c r="A1715" s="13"/>
      <c r="B1715" s="13"/>
      <c r="C1715" s="674"/>
      <c r="D1715" s="674"/>
      <c r="E1715" s="674"/>
    </row>
    <row r="1716" spans="1:5">
      <c r="A1716" s="13"/>
      <c r="B1716" s="13"/>
      <c r="C1716" s="674"/>
      <c r="D1716" s="674"/>
      <c r="E1716" s="674"/>
    </row>
    <row r="1717" spans="1:5">
      <c r="A1717" s="13"/>
      <c r="B1717" s="13"/>
      <c r="C1717" s="674"/>
      <c r="D1717" s="674"/>
      <c r="E1717" s="674"/>
    </row>
    <row r="1718" spans="1:5">
      <c r="A1718" s="13"/>
      <c r="B1718" s="13"/>
      <c r="C1718" s="674"/>
      <c r="D1718" s="674"/>
      <c r="E1718" s="674"/>
    </row>
    <row r="1719" spans="1:5">
      <c r="A1719" s="13"/>
      <c r="B1719" s="13"/>
      <c r="C1719" s="674"/>
      <c r="D1719" s="674"/>
      <c r="E1719" s="674"/>
    </row>
    <row r="1720" spans="1:5">
      <c r="A1720" s="13"/>
      <c r="B1720" s="13"/>
      <c r="C1720" s="674"/>
      <c r="D1720" s="674"/>
      <c r="E1720" s="674"/>
    </row>
    <row r="1721" spans="1:5">
      <c r="A1721" s="13"/>
      <c r="B1721" s="13"/>
      <c r="C1721" s="674"/>
      <c r="D1721" s="674"/>
      <c r="E1721" s="674"/>
    </row>
    <row r="1722" spans="1:5">
      <c r="A1722" s="13"/>
      <c r="B1722" s="13"/>
      <c r="C1722" s="674"/>
      <c r="D1722" s="674"/>
      <c r="E1722" s="674"/>
    </row>
    <row r="1723" spans="1:5">
      <c r="A1723" s="13"/>
      <c r="B1723" s="13"/>
      <c r="C1723" s="674"/>
      <c r="D1723" s="674"/>
      <c r="E1723" s="674"/>
    </row>
    <row r="1724" spans="1:5">
      <c r="A1724" s="13"/>
      <c r="B1724" s="13"/>
      <c r="C1724" s="674"/>
      <c r="D1724" s="674"/>
      <c r="E1724" s="674"/>
    </row>
    <row r="1725" spans="1:5">
      <c r="A1725" s="13"/>
      <c r="B1725" s="13"/>
      <c r="C1725" s="674"/>
      <c r="D1725" s="674"/>
      <c r="E1725" s="674"/>
    </row>
    <row r="1726" spans="1:5">
      <c r="A1726" s="13"/>
      <c r="B1726" s="13"/>
      <c r="C1726" s="674"/>
      <c r="D1726" s="674"/>
      <c r="E1726" s="674"/>
    </row>
    <row r="1727" spans="1:5">
      <c r="A1727" s="13"/>
      <c r="B1727" s="13"/>
      <c r="C1727" s="674"/>
      <c r="D1727" s="674"/>
      <c r="E1727" s="674"/>
    </row>
    <row r="1728" spans="1:5">
      <c r="A1728" s="13"/>
      <c r="B1728" s="13"/>
      <c r="C1728" s="674"/>
      <c r="D1728" s="674"/>
      <c r="E1728" s="674"/>
    </row>
    <row r="1729" spans="1:5">
      <c r="A1729" s="13"/>
      <c r="B1729" s="13"/>
      <c r="C1729" s="674"/>
      <c r="D1729" s="674"/>
      <c r="E1729" s="674"/>
    </row>
    <row r="1730" spans="1:5">
      <c r="A1730" s="13"/>
      <c r="B1730" s="13"/>
      <c r="C1730" s="674"/>
      <c r="D1730" s="674"/>
      <c r="E1730" s="674"/>
    </row>
    <row r="1731" spans="1:5">
      <c r="A1731" s="13"/>
      <c r="B1731" s="13"/>
      <c r="C1731" s="674"/>
      <c r="D1731" s="674"/>
      <c r="E1731" s="674"/>
    </row>
    <row r="1732" spans="1:5">
      <c r="A1732" s="13"/>
      <c r="B1732" s="13"/>
      <c r="C1732" s="674"/>
      <c r="D1732" s="674"/>
      <c r="E1732" s="674"/>
    </row>
    <row r="1733" spans="1:5">
      <c r="A1733" s="13"/>
      <c r="B1733" s="13"/>
      <c r="C1733" s="674"/>
      <c r="D1733" s="674"/>
      <c r="E1733" s="674"/>
    </row>
    <row r="1734" spans="1:5">
      <c r="A1734" s="13"/>
      <c r="B1734" s="13"/>
      <c r="C1734" s="674"/>
      <c r="D1734" s="674"/>
      <c r="E1734" s="674"/>
    </row>
    <row r="1735" spans="1:5">
      <c r="A1735" s="13"/>
      <c r="B1735" s="13"/>
      <c r="C1735" s="674"/>
      <c r="D1735" s="674"/>
      <c r="E1735" s="674"/>
    </row>
    <row r="1736" spans="1:5">
      <c r="A1736" s="13"/>
      <c r="B1736" s="13"/>
      <c r="C1736" s="674"/>
      <c r="D1736" s="674"/>
      <c r="E1736" s="674"/>
    </row>
    <row r="1737" spans="1:5">
      <c r="A1737" s="13"/>
      <c r="B1737" s="13"/>
      <c r="C1737" s="674"/>
      <c r="D1737" s="674"/>
      <c r="E1737" s="674"/>
    </row>
    <row r="1738" spans="1:5">
      <c r="A1738" s="13"/>
      <c r="B1738" s="13"/>
      <c r="C1738" s="674"/>
      <c r="D1738" s="674"/>
      <c r="E1738" s="674"/>
    </row>
    <row r="1739" spans="1:5">
      <c r="A1739" s="13"/>
      <c r="B1739" s="13"/>
      <c r="C1739" s="674"/>
      <c r="D1739" s="674"/>
      <c r="E1739" s="674"/>
    </row>
    <row r="1740" spans="1:5">
      <c r="A1740" s="13"/>
      <c r="B1740" s="13"/>
      <c r="C1740" s="674"/>
      <c r="D1740" s="674"/>
      <c r="E1740" s="674"/>
    </row>
    <row r="1741" spans="1:5">
      <c r="A1741" s="13"/>
      <c r="B1741" s="13"/>
      <c r="C1741" s="674"/>
      <c r="D1741" s="674"/>
      <c r="E1741" s="674"/>
    </row>
    <row r="1742" spans="1:5">
      <c r="A1742" s="13"/>
      <c r="B1742" s="13"/>
      <c r="C1742" s="674"/>
      <c r="D1742" s="674"/>
      <c r="E1742" s="674"/>
    </row>
    <row r="1743" spans="1:5">
      <c r="A1743" s="13"/>
      <c r="B1743" s="13"/>
      <c r="C1743" s="674"/>
      <c r="D1743" s="674"/>
      <c r="E1743" s="674"/>
    </row>
    <row r="1744" spans="1:5">
      <c r="A1744" s="13"/>
      <c r="B1744" s="13"/>
      <c r="C1744" s="674"/>
      <c r="D1744" s="674"/>
      <c r="E1744" s="674"/>
    </row>
    <row r="1745" spans="1:5">
      <c r="A1745" s="13"/>
      <c r="B1745" s="13"/>
      <c r="C1745" s="674"/>
      <c r="D1745" s="674"/>
      <c r="E1745" s="674"/>
    </row>
    <row r="1746" spans="1:5">
      <c r="A1746" s="13"/>
      <c r="B1746" s="13"/>
      <c r="C1746" s="674"/>
      <c r="D1746" s="674"/>
      <c r="E1746" s="674"/>
    </row>
    <row r="1747" spans="1:5">
      <c r="A1747" s="13"/>
      <c r="B1747" s="13"/>
      <c r="C1747" s="674"/>
      <c r="D1747" s="674"/>
      <c r="E1747" s="674"/>
    </row>
    <row r="1748" spans="1:5">
      <c r="A1748" s="13"/>
      <c r="B1748" s="13"/>
      <c r="C1748" s="674"/>
      <c r="D1748" s="674"/>
      <c r="E1748" s="674"/>
    </row>
    <row r="1749" spans="1:5">
      <c r="A1749" s="13"/>
      <c r="B1749" s="13"/>
      <c r="C1749" s="674"/>
      <c r="D1749" s="674"/>
      <c r="E1749" s="674"/>
    </row>
    <row r="1750" spans="1:5">
      <c r="A1750" s="13"/>
      <c r="B1750" s="13"/>
      <c r="C1750" s="674"/>
      <c r="D1750" s="674"/>
      <c r="E1750" s="674"/>
    </row>
    <row r="1751" spans="1:5">
      <c r="A1751" s="13"/>
      <c r="B1751" s="13"/>
      <c r="C1751" s="674"/>
      <c r="D1751" s="674"/>
      <c r="E1751" s="674"/>
    </row>
    <row r="1752" spans="1:5">
      <c r="A1752" s="13"/>
      <c r="B1752" s="13"/>
      <c r="C1752" s="674"/>
      <c r="D1752" s="674"/>
      <c r="E1752" s="674"/>
    </row>
    <row r="1753" spans="1:5">
      <c r="A1753" s="13"/>
      <c r="B1753" s="13"/>
      <c r="C1753" s="674"/>
      <c r="D1753" s="674"/>
      <c r="E1753" s="674"/>
    </row>
    <row r="1754" spans="1:5">
      <c r="A1754" s="13"/>
      <c r="B1754" s="13"/>
      <c r="C1754" s="674"/>
      <c r="D1754" s="674"/>
      <c r="E1754" s="674"/>
    </row>
    <row r="1755" spans="1:5">
      <c r="A1755" s="13"/>
      <c r="B1755" s="13"/>
      <c r="C1755" s="674"/>
      <c r="D1755" s="674"/>
      <c r="E1755" s="674"/>
    </row>
    <row r="1756" spans="1:5">
      <c r="A1756" s="13"/>
      <c r="B1756" s="13"/>
      <c r="C1756" s="674"/>
      <c r="D1756" s="674"/>
      <c r="E1756" s="674"/>
    </row>
    <row r="1757" spans="1:5">
      <c r="A1757" s="13"/>
      <c r="B1757" s="13"/>
      <c r="C1757" s="674"/>
      <c r="D1757" s="674"/>
      <c r="E1757" s="674"/>
    </row>
    <row r="1758" spans="1:5">
      <c r="A1758" s="13"/>
      <c r="B1758" s="13"/>
      <c r="C1758" s="674"/>
      <c r="D1758" s="674"/>
      <c r="E1758" s="674"/>
    </row>
    <row r="1759" spans="1:5">
      <c r="A1759" s="13"/>
      <c r="B1759" s="13"/>
      <c r="C1759" s="674"/>
      <c r="D1759" s="674"/>
      <c r="E1759" s="674"/>
    </row>
    <row r="1760" spans="1:5">
      <c r="A1760" s="13"/>
      <c r="B1760" s="13"/>
      <c r="C1760" s="674"/>
      <c r="D1760" s="674"/>
      <c r="E1760" s="674"/>
    </row>
    <row r="1761" spans="1:5">
      <c r="A1761" s="13"/>
      <c r="B1761" s="13"/>
      <c r="C1761" s="674"/>
      <c r="D1761" s="674"/>
      <c r="E1761" s="674"/>
    </row>
    <row r="1762" spans="1:5">
      <c r="A1762" s="13"/>
      <c r="B1762" s="13"/>
      <c r="C1762" s="674"/>
      <c r="D1762" s="674"/>
      <c r="E1762" s="674"/>
    </row>
    <row r="1763" spans="1:5">
      <c r="A1763" s="13"/>
      <c r="B1763" s="13"/>
      <c r="C1763" s="674"/>
      <c r="D1763" s="674"/>
      <c r="E1763" s="674"/>
    </row>
    <row r="1764" spans="1:5">
      <c r="A1764" s="13"/>
      <c r="B1764" s="13"/>
      <c r="C1764" s="674"/>
      <c r="D1764" s="674"/>
      <c r="E1764" s="674"/>
    </row>
    <row r="1765" spans="1:5">
      <c r="A1765" s="13"/>
      <c r="B1765" s="13"/>
      <c r="C1765" s="674"/>
      <c r="D1765" s="674"/>
      <c r="E1765" s="674"/>
    </row>
    <row r="1766" spans="1:5">
      <c r="A1766" s="13"/>
      <c r="B1766" s="13"/>
      <c r="C1766" s="674"/>
      <c r="D1766" s="674"/>
      <c r="E1766" s="674"/>
    </row>
    <row r="1767" spans="1:5">
      <c r="A1767" s="13"/>
      <c r="B1767" s="13"/>
      <c r="C1767" s="674"/>
      <c r="D1767" s="674"/>
      <c r="E1767" s="674"/>
    </row>
    <row r="1768" spans="1:5">
      <c r="A1768" s="13"/>
      <c r="B1768" s="13"/>
      <c r="C1768" s="674"/>
      <c r="D1768" s="674"/>
      <c r="E1768" s="674"/>
    </row>
    <row r="1769" spans="1:5">
      <c r="A1769" s="13"/>
      <c r="B1769" s="13"/>
      <c r="C1769" s="674"/>
      <c r="D1769" s="674"/>
      <c r="E1769" s="674"/>
    </row>
    <row r="1770" spans="1:5">
      <c r="A1770" s="13"/>
      <c r="B1770" s="13"/>
      <c r="C1770" s="674"/>
      <c r="D1770" s="674"/>
      <c r="E1770" s="674"/>
    </row>
    <row r="1771" spans="1:5">
      <c r="A1771" s="13"/>
      <c r="B1771" s="13"/>
      <c r="C1771" s="674"/>
      <c r="D1771" s="674"/>
      <c r="E1771" s="674"/>
    </row>
    <row r="1772" spans="1:5">
      <c r="A1772" s="13"/>
      <c r="B1772" s="13"/>
      <c r="C1772" s="674"/>
      <c r="D1772" s="674"/>
      <c r="E1772" s="674"/>
    </row>
    <row r="1773" spans="1:5">
      <c r="A1773" s="13"/>
      <c r="B1773" s="13"/>
      <c r="C1773" s="674"/>
      <c r="D1773" s="674"/>
      <c r="E1773" s="674"/>
    </row>
    <row r="1774" spans="1:5">
      <c r="A1774" s="13"/>
      <c r="B1774" s="13"/>
      <c r="C1774" s="674"/>
      <c r="D1774" s="674"/>
      <c r="E1774" s="674"/>
    </row>
    <row r="1775" spans="1:5">
      <c r="A1775" s="13"/>
      <c r="B1775" s="13"/>
      <c r="C1775" s="674"/>
      <c r="D1775" s="674"/>
      <c r="E1775" s="674"/>
    </row>
    <row r="1776" spans="1:5">
      <c r="A1776" s="13"/>
      <c r="B1776" s="13"/>
      <c r="C1776" s="674"/>
      <c r="D1776" s="674"/>
      <c r="E1776" s="674"/>
    </row>
    <row r="1777" spans="1:5">
      <c r="A1777" s="13"/>
      <c r="B1777" s="13"/>
      <c r="C1777" s="674"/>
      <c r="D1777" s="674"/>
      <c r="E1777" s="674"/>
    </row>
    <row r="1778" spans="1:5">
      <c r="A1778" s="13"/>
      <c r="B1778" s="13"/>
      <c r="C1778" s="674"/>
      <c r="D1778" s="674"/>
      <c r="E1778" s="674"/>
    </row>
    <row r="1779" spans="1:5">
      <c r="A1779" s="13"/>
      <c r="B1779" s="13"/>
      <c r="C1779" s="674"/>
      <c r="D1779" s="674"/>
      <c r="E1779" s="674"/>
    </row>
    <row r="1780" spans="1:5">
      <c r="A1780" s="13"/>
      <c r="B1780" s="13"/>
      <c r="C1780" s="674"/>
      <c r="D1780" s="674"/>
      <c r="E1780" s="674"/>
    </row>
    <row r="1781" spans="1:5">
      <c r="A1781" s="13"/>
      <c r="B1781" s="13"/>
      <c r="C1781" s="674"/>
      <c r="D1781" s="674"/>
      <c r="E1781" s="674"/>
    </row>
    <row r="1782" spans="1:5">
      <c r="A1782" s="13"/>
      <c r="B1782" s="13"/>
      <c r="C1782" s="674"/>
      <c r="D1782" s="674"/>
      <c r="E1782" s="674"/>
    </row>
    <row r="1783" spans="1:5">
      <c r="A1783" s="13"/>
      <c r="B1783" s="13"/>
      <c r="C1783" s="674"/>
      <c r="D1783" s="674"/>
      <c r="E1783" s="674"/>
    </row>
    <row r="1784" spans="1:5">
      <c r="A1784" s="13"/>
      <c r="B1784" s="13"/>
      <c r="C1784" s="674"/>
      <c r="D1784" s="674"/>
      <c r="E1784" s="674"/>
    </row>
    <row r="1785" spans="1:5">
      <c r="A1785" s="13"/>
      <c r="B1785" s="13"/>
      <c r="C1785" s="674"/>
      <c r="D1785" s="674"/>
      <c r="E1785" s="674"/>
    </row>
    <row r="1786" spans="1:5">
      <c r="A1786" s="13"/>
      <c r="B1786" s="13"/>
      <c r="C1786" s="674"/>
      <c r="D1786" s="674"/>
      <c r="E1786" s="674"/>
    </row>
    <row r="1787" spans="1:5">
      <c r="A1787" s="13"/>
      <c r="B1787" s="13"/>
      <c r="C1787" s="674"/>
      <c r="D1787" s="674"/>
      <c r="E1787" s="674"/>
    </row>
    <row r="1788" spans="1:5">
      <c r="A1788" s="13"/>
      <c r="B1788" s="13"/>
      <c r="C1788" s="674"/>
      <c r="D1788" s="674"/>
      <c r="E1788" s="674"/>
    </row>
    <row r="1789" spans="1:5">
      <c r="A1789" s="13"/>
      <c r="B1789" s="13"/>
      <c r="C1789" s="674"/>
      <c r="D1789" s="674"/>
      <c r="E1789" s="674"/>
    </row>
    <row r="1790" spans="1:5">
      <c r="A1790" s="13"/>
      <c r="B1790" s="13"/>
      <c r="C1790" s="674"/>
      <c r="D1790" s="674"/>
      <c r="E1790" s="674"/>
    </row>
    <row r="1791" spans="1:5">
      <c r="A1791" s="13"/>
      <c r="B1791" s="13"/>
      <c r="C1791" s="674"/>
      <c r="D1791" s="674"/>
      <c r="E1791" s="674"/>
    </row>
    <row r="1792" spans="1:5">
      <c r="A1792" s="13"/>
      <c r="B1792" s="13"/>
      <c r="C1792" s="674"/>
      <c r="D1792" s="674"/>
      <c r="E1792" s="674"/>
    </row>
    <row r="1793" spans="1:5">
      <c r="A1793" s="13"/>
      <c r="B1793" s="13"/>
      <c r="C1793" s="674"/>
      <c r="D1793" s="674"/>
      <c r="E1793" s="674"/>
    </row>
    <row r="1794" spans="1:5">
      <c r="A1794" s="13"/>
      <c r="B1794" s="13"/>
      <c r="C1794" s="674"/>
      <c r="D1794" s="674"/>
      <c r="E1794" s="674"/>
    </row>
    <row r="1795" spans="1:5">
      <c r="A1795" s="13"/>
      <c r="B1795" s="13"/>
      <c r="C1795" s="674"/>
      <c r="D1795" s="674"/>
      <c r="E1795" s="674"/>
    </row>
    <row r="1796" spans="1:5">
      <c r="A1796" s="13"/>
      <c r="B1796" s="13"/>
      <c r="C1796" s="674"/>
      <c r="D1796" s="674"/>
      <c r="E1796" s="674"/>
    </row>
    <row r="1797" spans="1:5">
      <c r="A1797" s="13"/>
      <c r="B1797" s="13"/>
      <c r="C1797" s="674"/>
      <c r="D1797" s="674"/>
      <c r="E1797" s="674"/>
    </row>
    <row r="1798" spans="1:5">
      <c r="A1798" s="13"/>
      <c r="B1798" s="13"/>
      <c r="C1798" s="674"/>
      <c r="D1798" s="674"/>
      <c r="E1798" s="674"/>
    </row>
    <row r="1799" spans="1:5">
      <c r="A1799" s="13"/>
      <c r="B1799" s="13"/>
      <c r="C1799" s="674"/>
      <c r="D1799" s="674"/>
      <c r="E1799" s="674"/>
    </row>
    <row r="1800" spans="1:5">
      <c r="A1800" s="13"/>
      <c r="B1800" s="13"/>
      <c r="C1800" s="674"/>
      <c r="D1800" s="674"/>
      <c r="E1800" s="674"/>
    </row>
    <row r="1801" spans="1:5">
      <c r="A1801" s="13"/>
      <c r="B1801" s="13"/>
      <c r="C1801" s="674"/>
      <c r="D1801" s="674"/>
      <c r="E1801" s="674"/>
    </row>
    <row r="1802" spans="1:5">
      <c r="A1802" s="13"/>
      <c r="B1802" s="13"/>
      <c r="C1802" s="674"/>
      <c r="D1802" s="674"/>
      <c r="E1802" s="674"/>
    </row>
    <row r="1803" spans="1:5">
      <c r="A1803" s="13"/>
      <c r="B1803" s="13"/>
      <c r="C1803" s="674"/>
      <c r="D1803" s="674"/>
      <c r="E1803" s="674"/>
    </row>
    <row r="1804" spans="1:5">
      <c r="A1804" s="13"/>
      <c r="B1804" s="13"/>
      <c r="C1804" s="674"/>
      <c r="D1804" s="674"/>
      <c r="E1804" s="674"/>
    </row>
    <row r="1805" spans="1:5">
      <c r="A1805" s="13"/>
      <c r="B1805" s="13"/>
      <c r="C1805" s="674"/>
      <c r="D1805" s="674"/>
      <c r="E1805" s="674"/>
    </row>
    <row r="1806" spans="1:5">
      <c r="A1806" s="13"/>
      <c r="B1806" s="13"/>
      <c r="C1806" s="674"/>
      <c r="D1806" s="674"/>
      <c r="E1806" s="674"/>
    </row>
    <row r="1807" spans="1:5">
      <c r="A1807" s="13"/>
      <c r="B1807" s="13"/>
      <c r="C1807" s="674"/>
      <c r="D1807" s="674"/>
      <c r="E1807" s="674"/>
    </row>
    <row r="1808" spans="1:5">
      <c r="A1808" s="13"/>
      <c r="B1808" s="13"/>
      <c r="C1808" s="674"/>
      <c r="D1808" s="674"/>
      <c r="E1808" s="674"/>
    </row>
    <row r="1809" spans="1:5">
      <c r="A1809" s="13"/>
      <c r="B1809" s="13"/>
      <c r="C1809" s="674"/>
      <c r="D1809" s="674"/>
      <c r="E1809" s="674"/>
    </row>
    <row r="1810" spans="1:5">
      <c r="A1810" s="13"/>
      <c r="B1810" s="13"/>
      <c r="C1810" s="674"/>
      <c r="D1810" s="674"/>
      <c r="E1810" s="674"/>
    </row>
    <row r="1811" spans="1:5">
      <c r="A1811" s="13"/>
      <c r="B1811" s="13"/>
      <c r="C1811" s="674"/>
      <c r="D1811" s="674"/>
      <c r="E1811" s="674"/>
    </row>
    <row r="1812" spans="1:5">
      <c r="A1812" s="13"/>
      <c r="B1812" s="13"/>
      <c r="C1812" s="674"/>
      <c r="D1812" s="674"/>
      <c r="E1812" s="674"/>
    </row>
    <row r="1813" spans="1:5">
      <c r="A1813" s="13"/>
      <c r="B1813" s="13"/>
      <c r="C1813" s="674"/>
      <c r="D1813" s="674"/>
      <c r="E1813" s="674"/>
    </row>
    <row r="1814" spans="1:5">
      <c r="A1814" s="13"/>
      <c r="B1814" s="13"/>
      <c r="C1814" s="674"/>
      <c r="D1814" s="674"/>
      <c r="E1814" s="674"/>
    </row>
    <row r="1815" spans="1:5">
      <c r="A1815" s="13"/>
      <c r="B1815" s="13"/>
      <c r="C1815" s="674"/>
      <c r="D1815" s="674"/>
      <c r="E1815" s="674"/>
    </row>
    <row r="1816" spans="1:5">
      <c r="A1816" s="13"/>
      <c r="B1816" s="13"/>
      <c r="C1816" s="674"/>
      <c r="D1816" s="674"/>
      <c r="E1816" s="674"/>
    </row>
    <row r="1817" spans="1:5">
      <c r="A1817" s="13"/>
      <c r="B1817" s="13"/>
      <c r="C1817" s="674"/>
      <c r="D1817" s="674"/>
      <c r="E1817" s="674"/>
    </row>
    <row r="1818" spans="1:5">
      <c r="A1818" s="13"/>
      <c r="B1818" s="13"/>
      <c r="C1818" s="674"/>
      <c r="D1818" s="674"/>
      <c r="E1818" s="674"/>
    </row>
    <row r="1819" spans="1:5">
      <c r="A1819" s="13"/>
      <c r="B1819" s="13"/>
      <c r="C1819" s="674"/>
      <c r="D1819" s="674"/>
      <c r="E1819" s="674"/>
    </row>
    <row r="1820" spans="1:5">
      <c r="A1820" s="13"/>
      <c r="B1820" s="13"/>
      <c r="C1820" s="674"/>
      <c r="D1820" s="674"/>
      <c r="E1820" s="674"/>
    </row>
    <row r="1821" spans="1:5">
      <c r="A1821" s="13"/>
      <c r="B1821" s="13"/>
      <c r="C1821" s="674"/>
      <c r="D1821" s="674"/>
      <c r="E1821" s="674"/>
    </row>
    <row r="1822" spans="1:5">
      <c r="A1822" s="13"/>
      <c r="B1822" s="13"/>
      <c r="C1822" s="674"/>
      <c r="D1822" s="674"/>
      <c r="E1822" s="674"/>
    </row>
    <row r="1823" spans="1:5">
      <c r="A1823" s="13"/>
      <c r="B1823" s="13"/>
      <c r="C1823" s="674"/>
      <c r="D1823" s="674"/>
      <c r="E1823" s="674"/>
    </row>
    <row r="1824" spans="1:5">
      <c r="A1824" s="13"/>
      <c r="B1824" s="13"/>
      <c r="C1824" s="674"/>
      <c r="D1824" s="674"/>
      <c r="E1824" s="674"/>
    </row>
    <row r="1825" spans="1:5">
      <c r="A1825" s="13"/>
      <c r="B1825" s="13"/>
      <c r="C1825" s="674"/>
      <c r="D1825" s="674"/>
      <c r="E1825" s="674"/>
    </row>
    <row r="1826" spans="1:5">
      <c r="A1826" s="13"/>
      <c r="B1826" s="13"/>
      <c r="C1826" s="674"/>
      <c r="D1826" s="674"/>
      <c r="E1826" s="674"/>
    </row>
    <row r="1827" spans="1:5">
      <c r="A1827" s="13"/>
      <c r="B1827" s="13"/>
      <c r="C1827" s="674"/>
      <c r="D1827" s="674"/>
      <c r="E1827" s="674"/>
    </row>
    <row r="1828" spans="1:5">
      <c r="A1828" s="13"/>
      <c r="B1828" s="13"/>
      <c r="C1828" s="674"/>
      <c r="D1828" s="674"/>
      <c r="E1828" s="674"/>
    </row>
    <row r="1829" spans="1:5">
      <c r="A1829" s="13"/>
      <c r="B1829" s="13"/>
      <c r="C1829" s="674"/>
      <c r="D1829" s="674"/>
      <c r="E1829" s="674"/>
    </row>
    <row r="1830" spans="1:5">
      <c r="A1830" s="13"/>
      <c r="B1830" s="13"/>
      <c r="C1830" s="674"/>
      <c r="D1830" s="674"/>
      <c r="E1830" s="674"/>
    </row>
    <row r="1831" spans="1:5">
      <c r="A1831" s="13"/>
      <c r="B1831" s="13"/>
      <c r="C1831" s="674"/>
      <c r="D1831" s="674"/>
      <c r="E1831" s="674"/>
    </row>
    <row r="1832" spans="1:5">
      <c r="A1832" s="13"/>
      <c r="B1832" s="13"/>
      <c r="C1832" s="674"/>
      <c r="D1832" s="674"/>
      <c r="E1832" s="674"/>
    </row>
    <row r="1833" spans="1:5">
      <c r="A1833" s="13"/>
      <c r="B1833" s="13"/>
      <c r="C1833" s="674"/>
      <c r="D1833" s="674"/>
      <c r="E1833" s="674"/>
    </row>
    <row r="1834" spans="1:5">
      <c r="A1834" s="13"/>
      <c r="B1834" s="13"/>
      <c r="C1834" s="674"/>
      <c r="D1834" s="674"/>
      <c r="E1834" s="674"/>
    </row>
    <row r="1835" spans="1:5">
      <c r="A1835" s="13"/>
      <c r="B1835" s="13"/>
      <c r="C1835" s="674"/>
      <c r="D1835" s="674"/>
      <c r="E1835" s="674"/>
    </row>
    <row r="1836" spans="1:5">
      <c r="A1836" s="13"/>
      <c r="B1836" s="13"/>
      <c r="C1836" s="674"/>
      <c r="D1836" s="674"/>
      <c r="E1836" s="674"/>
    </row>
    <row r="1837" spans="1:5">
      <c r="A1837" s="13"/>
      <c r="B1837" s="13"/>
      <c r="C1837" s="674"/>
      <c r="D1837" s="674"/>
      <c r="E1837" s="674"/>
    </row>
    <row r="1838" spans="1:5">
      <c r="A1838" s="13"/>
      <c r="B1838" s="13"/>
      <c r="C1838" s="674"/>
      <c r="D1838" s="674"/>
      <c r="E1838" s="674"/>
    </row>
    <row r="1839" spans="1:5">
      <c r="A1839" s="13"/>
      <c r="B1839" s="13"/>
      <c r="C1839" s="674"/>
      <c r="D1839" s="674"/>
      <c r="E1839" s="674"/>
    </row>
    <row r="1840" spans="1:5">
      <c r="A1840" s="13"/>
      <c r="B1840" s="13"/>
      <c r="C1840" s="674"/>
      <c r="D1840" s="674"/>
      <c r="E1840" s="674"/>
    </row>
    <row r="1841" spans="1:5">
      <c r="A1841" s="13"/>
      <c r="B1841" s="13"/>
      <c r="C1841" s="674"/>
      <c r="D1841" s="674"/>
      <c r="E1841" s="674"/>
    </row>
    <row r="1842" spans="1:5">
      <c r="A1842" s="13"/>
      <c r="B1842" s="13"/>
      <c r="C1842" s="674"/>
      <c r="D1842" s="674"/>
      <c r="E1842" s="674"/>
    </row>
    <row r="1843" spans="1:5">
      <c r="A1843" s="13"/>
      <c r="B1843" s="13"/>
      <c r="C1843" s="674"/>
      <c r="D1843" s="674"/>
      <c r="E1843" s="674"/>
    </row>
    <row r="1844" spans="1:5">
      <c r="A1844" s="13"/>
      <c r="B1844" s="13"/>
      <c r="C1844" s="674"/>
      <c r="D1844" s="674"/>
      <c r="E1844" s="674"/>
    </row>
    <row r="1845" spans="1:5">
      <c r="A1845" s="13"/>
      <c r="B1845" s="13"/>
      <c r="C1845" s="674"/>
      <c r="D1845" s="674"/>
      <c r="E1845" s="674"/>
    </row>
    <row r="1846" spans="1:5">
      <c r="A1846" s="13"/>
      <c r="B1846" s="13"/>
      <c r="C1846" s="674"/>
      <c r="D1846" s="674"/>
      <c r="E1846" s="674"/>
    </row>
    <row r="1847" spans="1:5">
      <c r="A1847" s="13"/>
      <c r="B1847" s="13"/>
      <c r="C1847" s="674"/>
      <c r="D1847" s="674"/>
      <c r="E1847" s="674"/>
    </row>
    <row r="1848" spans="1:5">
      <c r="A1848" s="13"/>
      <c r="B1848" s="13"/>
      <c r="C1848" s="674"/>
      <c r="D1848" s="674"/>
      <c r="E1848" s="674"/>
    </row>
    <row r="1849" spans="1:5">
      <c r="A1849" s="13"/>
      <c r="B1849" s="13"/>
      <c r="C1849" s="674"/>
      <c r="D1849" s="674"/>
      <c r="E1849" s="674"/>
    </row>
    <row r="1850" spans="1:5">
      <c r="A1850" s="13"/>
      <c r="B1850" s="13"/>
      <c r="C1850" s="674"/>
      <c r="D1850" s="674"/>
      <c r="E1850" s="674"/>
    </row>
    <row r="1851" spans="1:5">
      <c r="A1851" s="13"/>
      <c r="B1851" s="13"/>
      <c r="C1851" s="674"/>
      <c r="D1851" s="674"/>
      <c r="E1851" s="674"/>
    </row>
    <row r="1852" spans="1:5">
      <c r="A1852" s="13"/>
      <c r="B1852" s="13"/>
      <c r="C1852" s="674"/>
      <c r="D1852" s="674"/>
      <c r="E1852" s="674"/>
    </row>
    <row r="1853" spans="1:5">
      <c r="A1853" s="13"/>
      <c r="B1853" s="13"/>
      <c r="C1853" s="674"/>
      <c r="D1853" s="674"/>
      <c r="E1853" s="674"/>
    </row>
    <row r="1854" spans="1:5">
      <c r="A1854" s="13"/>
      <c r="B1854" s="13"/>
      <c r="C1854" s="674"/>
      <c r="D1854" s="674"/>
      <c r="E1854" s="674"/>
    </row>
    <row r="1855" spans="1:5">
      <c r="A1855" s="13"/>
      <c r="B1855" s="13"/>
      <c r="C1855" s="674"/>
      <c r="D1855" s="674"/>
      <c r="E1855" s="674"/>
    </row>
    <row r="1856" spans="1:5">
      <c r="A1856" s="13"/>
      <c r="B1856" s="13"/>
      <c r="C1856" s="674"/>
      <c r="D1856" s="674"/>
      <c r="E1856" s="674"/>
    </row>
    <row r="1857" spans="1:5">
      <c r="A1857" s="13"/>
      <c r="B1857" s="13"/>
      <c r="C1857" s="674"/>
      <c r="D1857" s="674"/>
      <c r="E1857" s="674"/>
    </row>
    <row r="1858" spans="1:5">
      <c r="A1858" s="13"/>
      <c r="B1858" s="13"/>
      <c r="C1858" s="674"/>
      <c r="D1858" s="674"/>
      <c r="E1858" s="674"/>
    </row>
    <row r="1859" spans="1:5">
      <c r="A1859" s="13"/>
      <c r="B1859" s="13"/>
      <c r="C1859" s="674"/>
      <c r="D1859" s="674"/>
      <c r="E1859" s="674"/>
    </row>
    <row r="1860" spans="1:5">
      <c r="A1860" s="13"/>
      <c r="B1860" s="13"/>
      <c r="C1860" s="674"/>
      <c r="D1860" s="674"/>
      <c r="E1860" s="674"/>
    </row>
    <row r="1861" spans="1:5">
      <c r="A1861" s="13"/>
      <c r="B1861" s="13"/>
      <c r="C1861" s="674"/>
      <c r="D1861" s="674"/>
      <c r="E1861" s="674"/>
    </row>
    <row r="1862" spans="1:5">
      <c r="A1862" s="13"/>
      <c r="B1862" s="13"/>
      <c r="C1862" s="674"/>
      <c r="D1862" s="674"/>
      <c r="E1862" s="674"/>
    </row>
    <row r="1863" spans="1:5">
      <c r="A1863" s="13"/>
      <c r="B1863" s="13"/>
      <c r="C1863" s="674"/>
      <c r="D1863" s="674"/>
      <c r="E1863" s="674"/>
    </row>
    <row r="1864" spans="1:5">
      <c r="A1864" s="13"/>
      <c r="B1864" s="13"/>
      <c r="C1864" s="674"/>
      <c r="D1864" s="674"/>
      <c r="E1864" s="674"/>
    </row>
    <row r="1865" spans="1:5">
      <c r="A1865" s="13"/>
      <c r="B1865" s="13"/>
      <c r="C1865" s="674"/>
      <c r="D1865" s="674"/>
      <c r="E1865" s="674"/>
    </row>
    <row r="1866" spans="1:5">
      <c r="A1866" s="13"/>
      <c r="B1866" s="13"/>
      <c r="C1866" s="674"/>
      <c r="D1866" s="674"/>
      <c r="E1866" s="674"/>
    </row>
    <row r="1867" spans="1:5">
      <c r="A1867" s="13"/>
      <c r="B1867" s="13"/>
      <c r="C1867" s="674"/>
      <c r="D1867" s="674"/>
      <c r="E1867" s="674"/>
    </row>
    <row r="1868" spans="1:5">
      <c r="A1868" s="13"/>
      <c r="B1868" s="13"/>
      <c r="C1868" s="674"/>
      <c r="D1868" s="674"/>
      <c r="E1868" s="674"/>
    </row>
    <row r="1869" spans="1:5">
      <c r="A1869" s="13"/>
      <c r="B1869" s="13"/>
      <c r="C1869" s="674"/>
      <c r="D1869" s="674"/>
      <c r="E1869" s="674"/>
    </row>
    <row r="1870" spans="1:5">
      <c r="A1870" s="13"/>
      <c r="B1870" s="13"/>
      <c r="C1870" s="674"/>
      <c r="D1870" s="674"/>
      <c r="E1870" s="674"/>
    </row>
    <row r="1871" spans="1:5">
      <c r="A1871" s="13"/>
      <c r="B1871" s="13"/>
      <c r="C1871" s="674"/>
      <c r="D1871" s="674"/>
      <c r="E1871" s="674"/>
    </row>
    <row r="1872" spans="1:5">
      <c r="A1872" s="13"/>
      <c r="B1872" s="13"/>
      <c r="C1872" s="674"/>
      <c r="D1872" s="674"/>
      <c r="E1872" s="674"/>
    </row>
    <row r="1873" spans="1:5">
      <c r="A1873" s="13"/>
      <c r="B1873" s="13"/>
      <c r="C1873" s="674"/>
      <c r="D1873" s="674"/>
      <c r="E1873" s="674"/>
    </row>
    <row r="1874" spans="1:5">
      <c r="A1874" s="13"/>
      <c r="B1874" s="13"/>
      <c r="C1874" s="674"/>
      <c r="D1874" s="674"/>
      <c r="E1874" s="674"/>
    </row>
    <row r="1875" spans="1:5">
      <c r="A1875" s="13"/>
      <c r="B1875" s="13"/>
      <c r="C1875" s="674"/>
      <c r="D1875" s="674"/>
      <c r="E1875" s="674"/>
    </row>
    <row r="1876" spans="1:5">
      <c r="A1876" s="13"/>
      <c r="B1876" s="13"/>
      <c r="C1876" s="674"/>
      <c r="D1876" s="674"/>
      <c r="E1876" s="674"/>
    </row>
    <row r="1877" spans="1:5">
      <c r="A1877" s="13"/>
      <c r="B1877" s="13"/>
      <c r="C1877" s="674"/>
      <c r="D1877" s="674"/>
      <c r="E1877" s="674"/>
    </row>
    <row r="1878" spans="1:5">
      <c r="A1878" s="13"/>
      <c r="B1878" s="13"/>
      <c r="C1878" s="674"/>
      <c r="D1878" s="674"/>
      <c r="E1878" s="674"/>
    </row>
    <row r="1879" spans="1:5">
      <c r="A1879" s="13"/>
      <c r="B1879" s="13"/>
      <c r="C1879" s="674"/>
      <c r="D1879" s="674"/>
      <c r="E1879" s="674"/>
    </row>
    <row r="1880" spans="1:5">
      <c r="A1880" s="13"/>
      <c r="B1880" s="13"/>
      <c r="C1880" s="674"/>
      <c r="D1880" s="674"/>
      <c r="E1880" s="674"/>
    </row>
    <row r="1881" spans="1:5">
      <c r="A1881" s="13"/>
      <c r="B1881" s="13"/>
      <c r="C1881" s="674"/>
      <c r="D1881" s="674"/>
      <c r="E1881" s="674"/>
    </row>
    <row r="1882" spans="1:5">
      <c r="A1882" s="13"/>
      <c r="B1882" s="13"/>
      <c r="C1882" s="674"/>
      <c r="D1882" s="674"/>
      <c r="E1882" s="674"/>
    </row>
    <row r="1883" spans="1:5">
      <c r="A1883" s="13"/>
      <c r="B1883" s="13"/>
      <c r="C1883" s="674"/>
      <c r="D1883" s="674"/>
      <c r="E1883" s="674"/>
    </row>
    <row r="1884" spans="1:5">
      <c r="A1884" s="13"/>
      <c r="B1884" s="13"/>
      <c r="C1884" s="674"/>
      <c r="D1884" s="674"/>
      <c r="E1884" s="674"/>
    </row>
    <row r="1885" spans="1:5">
      <c r="A1885" s="13"/>
      <c r="B1885" s="13"/>
      <c r="C1885" s="674"/>
      <c r="D1885" s="674"/>
      <c r="E1885" s="674"/>
    </row>
    <row r="1886" spans="1:5">
      <c r="A1886" s="13"/>
      <c r="B1886" s="13"/>
      <c r="C1886" s="674"/>
      <c r="D1886" s="674"/>
      <c r="E1886" s="674"/>
    </row>
    <row r="1887" spans="1:5">
      <c r="A1887" s="13"/>
      <c r="B1887" s="13"/>
      <c r="C1887" s="674"/>
      <c r="D1887" s="674"/>
      <c r="E1887" s="674"/>
    </row>
    <row r="1888" spans="1:5">
      <c r="A1888" s="13"/>
      <c r="B1888" s="13"/>
      <c r="C1888" s="674"/>
      <c r="D1888" s="674"/>
      <c r="E1888" s="674"/>
    </row>
    <row r="1889" spans="1:5">
      <c r="A1889" s="13"/>
      <c r="B1889" s="13"/>
      <c r="C1889" s="674"/>
      <c r="D1889" s="674"/>
      <c r="E1889" s="674"/>
    </row>
    <row r="1890" spans="1:5">
      <c r="A1890" s="13"/>
      <c r="B1890" s="13"/>
      <c r="C1890" s="674"/>
      <c r="D1890" s="674"/>
      <c r="E1890" s="674"/>
    </row>
    <row r="1891" spans="1:5">
      <c r="A1891" s="13"/>
      <c r="B1891" s="13"/>
      <c r="C1891" s="674"/>
      <c r="D1891" s="674"/>
      <c r="E1891" s="674"/>
    </row>
    <row r="1892" spans="1:5">
      <c r="A1892" s="13"/>
      <c r="B1892" s="13"/>
      <c r="C1892" s="674"/>
      <c r="D1892" s="674"/>
      <c r="E1892" s="674"/>
    </row>
    <row r="1893" spans="1:5">
      <c r="A1893" s="13"/>
      <c r="B1893" s="13"/>
      <c r="C1893" s="674"/>
      <c r="D1893" s="674"/>
      <c r="E1893" s="674"/>
    </row>
    <row r="1894" spans="1:5">
      <c r="A1894" s="13"/>
      <c r="B1894" s="13"/>
      <c r="C1894" s="674"/>
      <c r="D1894" s="674"/>
      <c r="E1894" s="674"/>
    </row>
    <row r="1895" spans="1:5">
      <c r="A1895" s="13"/>
      <c r="B1895" s="13"/>
      <c r="C1895" s="674"/>
      <c r="D1895" s="674"/>
      <c r="E1895" s="674"/>
    </row>
    <row r="1896" spans="1:5">
      <c r="A1896" s="13"/>
      <c r="B1896" s="13"/>
      <c r="C1896" s="674"/>
      <c r="D1896" s="674"/>
      <c r="E1896" s="674"/>
    </row>
    <row r="1897" spans="1:5">
      <c r="A1897" s="13"/>
      <c r="B1897" s="13"/>
      <c r="C1897" s="674"/>
      <c r="D1897" s="674"/>
      <c r="E1897" s="674"/>
    </row>
    <row r="1898" spans="1:5">
      <c r="A1898" s="13"/>
      <c r="B1898" s="13"/>
      <c r="C1898" s="674"/>
      <c r="D1898" s="674"/>
      <c r="E1898" s="674"/>
    </row>
    <row r="1899" spans="1:5">
      <c r="A1899" s="13"/>
      <c r="B1899" s="13"/>
      <c r="C1899" s="674"/>
      <c r="D1899" s="674"/>
      <c r="E1899" s="674"/>
    </row>
    <row r="1900" spans="1:5">
      <c r="A1900" s="13"/>
      <c r="B1900" s="13"/>
      <c r="C1900" s="674"/>
      <c r="D1900" s="674"/>
      <c r="E1900" s="674"/>
    </row>
    <row r="1901" spans="1:5">
      <c r="A1901" s="13"/>
      <c r="B1901" s="13"/>
      <c r="C1901" s="674"/>
      <c r="D1901" s="674"/>
      <c r="E1901" s="674"/>
    </row>
    <row r="1902" spans="1:5">
      <c r="A1902" s="13"/>
      <c r="B1902" s="13"/>
      <c r="C1902" s="674"/>
      <c r="D1902" s="674"/>
      <c r="E1902" s="674"/>
    </row>
    <row r="1903" spans="1:5">
      <c r="A1903" s="13"/>
      <c r="B1903" s="13"/>
      <c r="C1903" s="674"/>
      <c r="D1903" s="674"/>
      <c r="E1903" s="674"/>
    </row>
    <row r="1904" spans="1:5">
      <c r="A1904" s="13"/>
      <c r="B1904" s="13"/>
      <c r="C1904" s="674"/>
      <c r="D1904" s="674"/>
      <c r="E1904" s="674"/>
    </row>
    <row r="1905" spans="1:5">
      <c r="A1905" s="13"/>
      <c r="B1905" s="13"/>
      <c r="C1905" s="674"/>
      <c r="D1905" s="674"/>
      <c r="E1905" s="674"/>
    </row>
    <row r="1906" spans="1:5">
      <c r="A1906" s="13"/>
      <c r="B1906" s="13"/>
      <c r="C1906" s="674"/>
      <c r="D1906" s="674"/>
      <c r="E1906" s="674"/>
    </row>
    <row r="1907" spans="1:5">
      <c r="A1907" s="13"/>
      <c r="B1907" s="13"/>
      <c r="C1907" s="674"/>
      <c r="D1907" s="674"/>
      <c r="E1907" s="674"/>
    </row>
    <row r="1908" spans="1:5">
      <c r="A1908" s="13"/>
      <c r="B1908" s="13"/>
      <c r="C1908" s="674"/>
      <c r="D1908" s="674"/>
      <c r="E1908" s="674"/>
    </row>
    <row r="1909" spans="1:5">
      <c r="A1909" s="13"/>
      <c r="B1909" s="13"/>
      <c r="C1909" s="674"/>
      <c r="D1909" s="674"/>
      <c r="E1909" s="674"/>
    </row>
    <row r="1910" spans="1:5">
      <c r="A1910" s="13"/>
      <c r="B1910" s="13"/>
      <c r="C1910" s="674"/>
      <c r="D1910" s="674"/>
      <c r="E1910" s="674"/>
    </row>
    <row r="1911" spans="1:5">
      <c r="A1911" s="13"/>
      <c r="B1911" s="13"/>
      <c r="C1911" s="674"/>
      <c r="D1911" s="674"/>
      <c r="E1911" s="674"/>
    </row>
    <row r="1912" spans="1:5">
      <c r="A1912" s="13"/>
      <c r="B1912" s="13"/>
      <c r="C1912" s="674"/>
      <c r="D1912" s="674"/>
      <c r="E1912" s="674"/>
    </row>
    <row r="1913" spans="1:5">
      <c r="A1913" s="13"/>
      <c r="B1913" s="13"/>
      <c r="C1913" s="674"/>
      <c r="D1913" s="674"/>
      <c r="E1913" s="674"/>
    </row>
    <row r="1914" spans="1:5">
      <c r="A1914" s="13"/>
      <c r="B1914" s="13"/>
      <c r="C1914" s="674"/>
      <c r="D1914" s="674"/>
      <c r="E1914" s="674"/>
    </row>
    <row r="1915" spans="1:5">
      <c r="A1915" s="13"/>
      <c r="B1915" s="13"/>
      <c r="C1915" s="674"/>
      <c r="D1915" s="674"/>
      <c r="E1915" s="674"/>
    </row>
    <row r="1916" spans="1:5">
      <c r="A1916" s="13"/>
      <c r="B1916" s="13"/>
      <c r="C1916" s="674"/>
      <c r="D1916" s="674"/>
      <c r="E1916" s="674"/>
    </row>
    <row r="1917" spans="1:5">
      <c r="A1917" s="13"/>
      <c r="B1917" s="13"/>
      <c r="C1917" s="674"/>
      <c r="D1917" s="674"/>
      <c r="E1917" s="674"/>
    </row>
    <row r="1918" spans="1:5">
      <c r="A1918" s="13"/>
      <c r="B1918" s="13"/>
      <c r="C1918" s="674"/>
      <c r="D1918" s="674"/>
      <c r="E1918" s="674"/>
    </row>
    <row r="1919" spans="1:5">
      <c r="A1919" s="13"/>
      <c r="B1919" s="13"/>
      <c r="C1919" s="674"/>
      <c r="D1919" s="674"/>
      <c r="E1919" s="674"/>
    </row>
    <row r="1920" spans="1:5">
      <c r="A1920" s="13"/>
      <c r="B1920" s="13"/>
      <c r="C1920" s="674"/>
      <c r="D1920" s="674"/>
      <c r="E1920" s="674"/>
    </row>
    <row r="1921" spans="1:5">
      <c r="A1921" s="13"/>
      <c r="B1921" s="13"/>
      <c r="C1921" s="674"/>
      <c r="D1921" s="674"/>
      <c r="E1921" s="674"/>
    </row>
    <row r="1922" spans="1:5">
      <c r="A1922" s="13"/>
      <c r="B1922" s="13"/>
      <c r="C1922" s="674"/>
      <c r="D1922" s="674"/>
      <c r="E1922" s="674"/>
    </row>
    <row r="1923" spans="1:5">
      <c r="A1923" s="13"/>
      <c r="B1923" s="13"/>
      <c r="C1923" s="674"/>
      <c r="D1923" s="674"/>
      <c r="E1923" s="674"/>
    </row>
    <row r="1924" spans="1:5">
      <c r="A1924" s="13"/>
      <c r="B1924" s="13"/>
      <c r="C1924" s="674"/>
      <c r="D1924" s="674"/>
      <c r="E1924" s="674"/>
    </row>
    <row r="1925" spans="1:5">
      <c r="A1925" s="13"/>
      <c r="B1925" s="13"/>
      <c r="C1925" s="674"/>
      <c r="D1925" s="674"/>
      <c r="E1925" s="674"/>
    </row>
    <row r="1926" spans="1:5">
      <c r="A1926" s="13"/>
      <c r="B1926" s="13"/>
      <c r="C1926" s="674"/>
      <c r="D1926" s="674"/>
      <c r="E1926" s="674"/>
    </row>
    <row r="1927" spans="1:5">
      <c r="A1927" s="13"/>
      <c r="B1927" s="13"/>
      <c r="C1927" s="674"/>
      <c r="D1927" s="674"/>
      <c r="E1927" s="674"/>
    </row>
    <row r="1928" spans="1:5">
      <c r="A1928" s="13"/>
      <c r="B1928" s="13"/>
      <c r="C1928" s="674"/>
      <c r="D1928" s="674"/>
      <c r="E1928" s="674"/>
    </row>
    <row r="1929" spans="1:5">
      <c r="A1929" s="13"/>
      <c r="B1929" s="13"/>
      <c r="C1929" s="674"/>
      <c r="D1929" s="674"/>
      <c r="E1929" s="674"/>
    </row>
    <row r="1930" spans="1:5">
      <c r="A1930" s="13"/>
      <c r="B1930" s="13"/>
      <c r="C1930" s="674"/>
      <c r="D1930" s="674"/>
      <c r="E1930" s="674"/>
    </row>
    <row r="1931" spans="1:5">
      <c r="A1931" s="13"/>
      <c r="B1931" s="13"/>
      <c r="C1931" s="674"/>
      <c r="D1931" s="674"/>
      <c r="E1931" s="674"/>
    </row>
    <row r="1932" spans="1:5">
      <c r="A1932" s="13"/>
      <c r="B1932" s="13"/>
      <c r="C1932" s="674"/>
      <c r="D1932" s="674"/>
      <c r="E1932" s="674"/>
    </row>
    <row r="1933" spans="1:5">
      <c r="A1933" s="13"/>
      <c r="B1933" s="13"/>
      <c r="C1933" s="674"/>
      <c r="D1933" s="674"/>
      <c r="E1933" s="674"/>
    </row>
    <row r="1934" spans="1:5">
      <c r="A1934" s="13"/>
      <c r="B1934" s="13"/>
      <c r="C1934" s="674"/>
      <c r="D1934" s="674"/>
      <c r="E1934" s="674"/>
    </row>
    <row r="1935" spans="1:5">
      <c r="A1935" s="13"/>
      <c r="B1935" s="13"/>
      <c r="C1935" s="674"/>
      <c r="D1935" s="674"/>
      <c r="E1935" s="674"/>
    </row>
    <row r="1936" spans="1:5">
      <c r="A1936" s="13"/>
      <c r="B1936" s="13"/>
      <c r="C1936" s="674"/>
      <c r="D1936" s="674"/>
      <c r="E1936" s="674"/>
    </row>
    <row r="1937" spans="1:5">
      <c r="A1937" s="13"/>
      <c r="B1937" s="13"/>
      <c r="C1937" s="674"/>
      <c r="D1937" s="674"/>
      <c r="E1937" s="674"/>
    </row>
    <row r="1938" spans="1:5">
      <c r="A1938" s="13"/>
      <c r="B1938" s="13"/>
      <c r="C1938" s="674"/>
      <c r="D1938" s="674"/>
      <c r="E1938" s="674"/>
    </row>
    <row r="1939" spans="1:5">
      <c r="A1939" s="13"/>
      <c r="B1939" s="13"/>
      <c r="C1939" s="674"/>
      <c r="D1939" s="674"/>
      <c r="E1939" s="674"/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6"/>
  <sheetViews>
    <sheetView topLeftCell="A125" workbookViewId="0">
      <selection activeCell="C115" sqref="C115:D122"/>
    </sheetView>
  </sheetViews>
  <sheetFormatPr defaultRowHeight="12.75"/>
  <cols>
    <col min="1" max="1" width="21.140625" style="408" customWidth="1"/>
    <col min="2" max="2" width="41" style="408" customWidth="1"/>
    <col min="3" max="3" width="20.85546875" style="483" customWidth="1"/>
    <col min="4" max="6" width="20.85546875" style="481" customWidth="1"/>
  </cols>
  <sheetData>
    <row r="1" spans="1:6">
      <c r="A1" s="868" t="s">
        <v>40</v>
      </c>
      <c r="B1" s="868"/>
      <c r="C1" s="481"/>
    </row>
    <row r="2" spans="1:6">
      <c r="A2" s="413"/>
      <c r="B2" s="413"/>
      <c r="C2" s="482" t="s">
        <v>1621</v>
      </c>
      <c r="D2" s="482"/>
      <c r="E2" s="482"/>
      <c r="F2" s="482"/>
    </row>
    <row r="3" spans="1:6" ht="25.5">
      <c r="A3" s="221" t="s">
        <v>821</v>
      </c>
      <c r="B3" s="221" t="s">
        <v>219</v>
      </c>
      <c r="C3" s="539" t="s">
        <v>1672</v>
      </c>
      <c r="D3" s="484" t="s">
        <v>1655</v>
      </c>
      <c r="E3" s="484"/>
      <c r="F3" s="484"/>
    </row>
    <row r="4" spans="1:6">
      <c r="A4" s="409"/>
      <c r="B4" s="410" t="s">
        <v>822</v>
      </c>
      <c r="C4" s="540"/>
      <c r="D4" s="498"/>
      <c r="E4" s="498"/>
      <c r="F4" s="498"/>
    </row>
    <row r="5" spans="1:6" ht="33" customHeight="1">
      <c r="A5" s="405"/>
      <c r="B5" s="406" t="s">
        <v>1625</v>
      </c>
      <c r="C5" s="499">
        <f>SUM(C6:C11)</f>
        <v>973</v>
      </c>
      <c r="D5" s="466">
        <f>D6+D7+D8</f>
        <v>1275</v>
      </c>
      <c r="E5" s="499"/>
      <c r="F5" s="499"/>
    </row>
    <row r="6" spans="1:6" ht="33" customHeight="1">
      <c r="A6" s="411" t="s">
        <v>1404</v>
      </c>
      <c r="B6" s="412" t="s">
        <v>1622</v>
      </c>
      <c r="C6" s="503">
        <v>6</v>
      </c>
      <c r="D6" s="467">
        <v>70</v>
      </c>
      <c r="E6" s="503"/>
      <c r="F6" s="503"/>
    </row>
    <row r="7" spans="1:6" ht="43.5" customHeight="1">
      <c r="A7" s="398" t="s">
        <v>1403</v>
      </c>
      <c r="B7" s="399" t="s">
        <v>1623</v>
      </c>
      <c r="C7" s="500">
        <v>167</v>
      </c>
      <c r="D7" s="468">
        <v>250</v>
      </c>
      <c r="E7" s="500"/>
      <c r="F7" s="500"/>
    </row>
    <row r="8" spans="1:6" ht="72.75" customHeight="1">
      <c r="A8" s="398" t="s">
        <v>1399</v>
      </c>
      <c r="B8" s="399" t="s">
        <v>1624</v>
      </c>
      <c r="C8" s="500">
        <v>749</v>
      </c>
      <c r="D8" s="468">
        <v>955</v>
      </c>
      <c r="E8" s="500"/>
      <c r="F8" s="500"/>
    </row>
    <row r="9" spans="1:6" ht="48" customHeight="1">
      <c r="A9" s="400">
        <v>2400060</v>
      </c>
      <c r="B9" s="399" t="s">
        <v>1628</v>
      </c>
      <c r="C9" s="500">
        <v>30</v>
      </c>
      <c r="D9" s="468"/>
      <c r="E9" s="500"/>
      <c r="F9" s="500"/>
    </row>
    <row r="10" spans="1:6" ht="28.5" customHeight="1">
      <c r="A10" s="400">
        <v>2400061</v>
      </c>
      <c r="B10" s="399" t="s">
        <v>1629</v>
      </c>
      <c r="C10" s="500"/>
      <c r="D10" s="468"/>
      <c r="E10" s="500"/>
      <c r="F10" s="500"/>
    </row>
    <row r="11" spans="1:6" ht="35.25" customHeight="1">
      <c r="A11" s="400">
        <v>2400062</v>
      </c>
      <c r="B11" s="399" t="s">
        <v>879</v>
      </c>
      <c r="C11" s="500">
        <v>21</v>
      </c>
      <c r="D11" s="468"/>
      <c r="E11" s="500"/>
      <c r="F11" s="500"/>
    </row>
    <row r="12" spans="1:6" ht="33.75" customHeight="1">
      <c r="A12" s="405"/>
      <c r="B12" s="406" t="s">
        <v>1405</v>
      </c>
      <c r="C12" s="501">
        <f>SUM(C13)</f>
        <v>769</v>
      </c>
      <c r="D12" s="469">
        <f t="shared" ref="D12" si="0">SUM(D13)</f>
        <v>850</v>
      </c>
      <c r="E12" s="501"/>
      <c r="F12" s="501"/>
    </row>
    <row r="13" spans="1:6" ht="30.75" customHeight="1">
      <c r="A13" s="398" t="s">
        <v>1406</v>
      </c>
      <c r="B13" s="399" t="s">
        <v>823</v>
      </c>
      <c r="C13" s="500">
        <v>769</v>
      </c>
      <c r="D13" s="468">
        <v>850</v>
      </c>
      <c r="E13" s="500"/>
      <c r="F13" s="500"/>
    </row>
    <row r="14" spans="1:6" ht="28.5" customHeight="1">
      <c r="A14" s="407"/>
      <c r="B14" s="406" t="s">
        <v>1407</v>
      </c>
      <c r="C14" s="502">
        <f>SUM(C15:C16)</f>
        <v>401</v>
      </c>
      <c r="D14" s="470">
        <v>500</v>
      </c>
      <c r="E14" s="502"/>
      <c r="F14" s="502"/>
    </row>
    <row r="15" spans="1:6" ht="38.25" customHeight="1">
      <c r="A15" s="398" t="s">
        <v>1408</v>
      </c>
      <c r="B15" s="93" t="s">
        <v>1409</v>
      </c>
      <c r="C15" s="500">
        <v>401</v>
      </c>
      <c r="D15" s="468">
        <v>500</v>
      </c>
      <c r="E15" s="500"/>
      <c r="F15" s="500"/>
    </row>
    <row r="16" spans="1:6" ht="37.5" customHeight="1">
      <c r="A16" s="398" t="s">
        <v>1410</v>
      </c>
      <c r="B16" s="91" t="s">
        <v>1411</v>
      </c>
      <c r="C16" s="503"/>
      <c r="D16" s="467"/>
      <c r="E16" s="503"/>
      <c r="F16" s="503"/>
    </row>
    <row r="17" spans="1:7" ht="30" customHeight="1">
      <c r="A17" s="405"/>
      <c r="B17" s="406" t="s">
        <v>1412</v>
      </c>
      <c r="C17" s="501">
        <f>SUM(C18)</f>
        <v>22</v>
      </c>
      <c r="D17" s="469">
        <f t="shared" ref="D17" si="1">SUM(D18)</f>
        <v>65</v>
      </c>
      <c r="E17" s="501"/>
      <c r="F17" s="501"/>
    </row>
    <row r="18" spans="1:7" ht="45" customHeight="1">
      <c r="A18" s="398" t="s">
        <v>1413</v>
      </c>
      <c r="B18" s="399" t="s">
        <v>1414</v>
      </c>
      <c r="C18" s="500">
        <v>22</v>
      </c>
      <c r="D18" s="468">
        <v>65</v>
      </c>
      <c r="E18" s="500"/>
      <c r="F18" s="500"/>
    </row>
    <row r="19" spans="1:7" ht="21" customHeight="1">
      <c r="A19" s="405"/>
      <c r="B19" s="441" t="s">
        <v>458</v>
      </c>
      <c r="C19" s="501">
        <f>SUM(C20:C26)</f>
        <v>712</v>
      </c>
      <c r="D19" s="469">
        <f>SUM(D20+D21+D22+D23+D26)</f>
        <v>845</v>
      </c>
      <c r="E19" s="501"/>
      <c r="F19" s="501"/>
    </row>
    <row r="20" spans="1:7" ht="36" customHeight="1">
      <c r="A20" s="401" t="s">
        <v>1417</v>
      </c>
      <c r="B20" s="399" t="s">
        <v>1418</v>
      </c>
      <c r="C20" s="500">
        <v>143</v>
      </c>
      <c r="D20" s="468">
        <v>420</v>
      </c>
      <c r="E20" s="500"/>
      <c r="F20" s="500"/>
    </row>
    <row r="21" spans="1:7" ht="41.25" customHeight="1">
      <c r="A21" s="401" t="s">
        <v>1419</v>
      </c>
      <c r="B21" s="399" t="s">
        <v>1420</v>
      </c>
      <c r="C21" s="504">
        <v>569</v>
      </c>
      <c r="D21" s="471">
        <v>340</v>
      </c>
      <c r="E21" s="504"/>
      <c r="F21" s="504"/>
    </row>
    <row r="22" spans="1:7" ht="36" customHeight="1">
      <c r="A22" s="401" t="s">
        <v>1421</v>
      </c>
      <c r="B22" s="399" t="s">
        <v>1422</v>
      </c>
      <c r="C22" s="504"/>
      <c r="D22" s="505">
        <v>70</v>
      </c>
      <c r="E22" s="505"/>
      <c r="F22" s="505"/>
      <c r="G22" s="481"/>
    </row>
    <row r="23" spans="1:7" ht="47.25" customHeight="1">
      <c r="A23" s="401" t="s">
        <v>1423</v>
      </c>
      <c r="B23" s="399" t="s">
        <v>1424</v>
      </c>
      <c r="C23" s="504"/>
      <c r="D23" s="471">
        <v>10</v>
      </c>
      <c r="E23" s="504"/>
      <c r="F23" s="504"/>
    </row>
    <row r="24" spans="1:7" ht="27" customHeight="1">
      <c r="A24" s="401" t="s">
        <v>1425</v>
      </c>
      <c r="B24" s="399" t="s">
        <v>1426</v>
      </c>
      <c r="C24" s="504"/>
      <c r="D24" s="471"/>
      <c r="E24" s="504"/>
      <c r="F24" s="504"/>
    </row>
    <row r="25" spans="1:7" ht="39" customHeight="1">
      <c r="A25" s="513" t="s">
        <v>1656</v>
      </c>
      <c r="B25" s="514" t="s">
        <v>1657</v>
      </c>
      <c r="C25" s="541"/>
      <c r="D25" s="515"/>
      <c r="E25" s="515"/>
      <c r="F25" s="515"/>
    </row>
    <row r="26" spans="1:7" ht="30" customHeight="1">
      <c r="A26" s="401" t="s">
        <v>1427</v>
      </c>
      <c r="B26" s="399" t="s">
        <v>1428</v>
      </c>
      <c r="C26" s="504"/>
      <c r="D26" s="471">
        <v>5</v>
      </c>
      <c r="E26" s="504"/>
      <c r="F26" s="504"/>
    </row>
    <row r="27" spans="1:7" ht="21" customHeight="1">
      <c r="A27" s="439"/>
      <c r="B27" s="440" t="s">
        <v>824</v>
      </c>
      <c r="C27" s="502">
        <f>SUM(C28:C32)</f>
        <v>0</v>
      </c>
      <c r="D27" s="470"/>
      <c r="E27" s="502"/>
      <c r="F27" s="502"/>
    </row>
    <row r="28" spans="1:7" ht="29.25" customHeight="1">
      <c r="A28" s="411"/>
      <c r="B28" s="399" t="s">
        <v>1429</v>
      </c>
      <c r="C28" s="504"/>
      <c r="D28" s="471"/>
      <c r="E28" s="504"/>
      <c r="F28" s="504"/>
    </row>
    <row r="29" spans="1:7" ht="34.5" customHeight="1">
      <c r="A29" s="398" t="s">
        <v>1399</v>
      </c>
      <c r="B29" s="399" t="s">
        <v>1400</v>
      </c>
      <c r="C29" s="506"/>
      <c r="D29" s="472"/>
      <c r="E29" s="506"/>
      <c r="F29" s="506"/>
    </row>
    <row r="30" spans="1:7" ht="29.25" customHeight="1">
      <c r="A30" s="398" t="s">
        <v>1401</v>
      </c>
      <c r="B30" s="399" t="s">
        <v>1402</v>
      </c>
      <c r="C30" s="503"/>
      <c r="D30" s="467"/>
      <c r="E30" s="503"/>
      <c r="F30" s="503"/>
    </row>
    <row r="31" spans="1:7" ht="23.25" customHeight="1">
      <c r="A31" s="402" t="s">
        <v>1430</v>
      </c>
      <c r="B31" s="93" t="s">
        <v>1431</v>
      </c>
      <c r="C31" s="500"/>
      <c r="D31" s="468"/>
      <c r="E31" s="500"/>
      <c r="F31" s="500"/>
    </row>
    <row r="32" spans="1:7" ht="29.25" customHeight="1">
      <c r="A32" s="402" t="s">
        <v>1432</v>
      </c>
      <c r="B32" s="93" t="s">
        <v>1433</v>
      </c>
      <c r="C32" s="500"/>
      <c r="D32" s="468"/>
      <c r="E32" s="500"/>
      <c r="F32" s="500"/>
    </row>
    <row r="33" spans="1:6" ht="32.25" customHeight="1">
      <c r="A33" s="442"/>
      <c r="B33" s="443" t="s">
        <v>1434</v>
      </c>
      <c r="C33" s="499">
        <f>SUM(C34)</f>
        <v>0</v>
      </c>
      <c r="D33" s="466"/>
      <c r="E33" s="499"/>
      <c r="F33" s="499"/>
    </row>
    <row r="34" spans="1:6" ht="27.75" customHeight="1">
      <c r="A34" s="403">
        <v>1200055</v>
      </c>
      <c r="B34" s="404" t="s">
        <v>242</v>
      </c>
      <c r="C34" s="503"/>
      <c r="D34" s="467"/>
      <c r="E34" s="503"/>
      <c r="F34" s="503"/>
    </row>
    <row r="35" spans="1:6" ht="35.25" customHeight="1">
      <c r="A35" s="407"/>
      <c r="B35" s="444" t="s">
        <v>1435</v>
      </c>
      <c r="C35" s="522">
        <f>SUM(C36:C65)</f>
        <v>605</v>
      </c>
      <c r="D35" s="473">
        <f>SUM(D36:D65)</f>
        <v>1005</v>
      </c>
      <c r="E35" s="522"/>
      <c r="F35" s="522"/>
    </row>
    <row r="36" spans="1:6" ht="35.25" customHeight="1">
      <c r="A36" s="398" t="s">
        <v>1415</v>
      </c>
      <c r="B36" s="399" t="s">
        <v>1416</v>
      </c>
      <c r="C36" s="503">
        <v>1</v>
      </c>
      <c r="D36" s="467">
        <v>15</v>
      </c>
      <c r="E36" s="503"/>
      <c r="F36" s="503"/>
    </row>
    <row r="37" spans="1:6" ht="29.25" customHeight="1">
      <c r="A37" s="402" t="s">
        <v>1436</v>
      </c>
      <c r="B37" s="93" t="s">
        <v>1437</v>
      </c>
      <c r="C37" s="500">
        <v>61</v>
      </c>
      <c r="D37" s="468">
        <v>150</v>
      </c>
      <c r="E37" s="500"/>
      <c r="F37" s="500"/>
    </row>
    <row r="38" spans="1:6" ht="27" customHeight="1">
      <c r="A38" s="402" t="s">
        <v>1438</v>
      </c>
      <c r="B38" s="93" t="s">
        <v>1439</v>
      </c>
      <c r="C38" s="500">
        <v>1</v>
      </c>
      <c r="D38" s="468">
        <v>10</v>
      </c>
      <c r="E38" s="500"/>
      <c r="F38" s="500"/>
    </row>
    <row r="39" spans="1:6" ht="33.75" customHeight="1">
      <c r="A39" s="402" t="s">
        <v>1440</v>
      </c>
      <c r="B39" s="93" t="s">
        <v>1441</v>
      </c>
      <c r="C39" s="500">
        <v>6</v>
      </c>
      <c r="D39" s="468">
        <v>15</v>
      </c>
      <c r="E39" s="500"/>
      <c r="F39" s="500"/>
    </row>
    <row r="40" spans="1:6" ht="33.75" customHeight="1">
      <c r="A40" s="402" t="s">
        <v>1442</v>
      </c>
      <c r="B40" s="93" t="s">
        <v>1443</v>
      </c>
      <c r="C40" s="500"/>
      <c r="D40" s="468">
        <v>10</v>
      </c>
      <c r="E40" s="500"/>
      <c r="F40" s="500"/>
    </row>
    <row r="41" spans="1:6" ht="42" customHeight="1">
      <c r="A41" s="402" t="s">
        <v>1444</v>
      </c>
      <c r="B41" s="93" t="s">
        <v>1445</v>
      </c>
      <c r="C41" s="500">
        <v>18</v>
      </c>
      <c r="D41" s="468">
        <v>15</v>
      </c>
      <c r="E41" s="500"/>
      <c r="F41" s="500"/>
    </row>
    <row r="42" spans="1:6" ht="34.5" customHeight="1">
      <c r="A42" s="402" t="s">
        <v>1446</v>
      </c>
      <c r="B42" s="93" t="s">
        <v>1447</v>
      </c>
      <c r="C42" s="500">
        <v>2</v>
      </c>
      <c r="D42" s="468">
        <v>3</v>
      </c>
      <c r="E42" s="500"/>
      <c r="F42" s="500"/>
    </row>
    <row r="43" spans="1:6" ht="39" customHeight="1">
      <c r="A43" s="402" t="s">
        <v>1448</v>
      </c>
      <c r="B43" s="93" t="s">
        <v>1449</v>
      </c>
      <c r="C43" s="500">
        <v>2</v>
      </c>
      <c r="D43" s="468">
        <v>5</v>
      </c>
      <c r="E43" s="500"/>
      <c r="F43" s="500"/>
    </row>
    <row r="44" spans="1:6" ht="34.5" customHeight="1">
      <c r="A44" s="402" t="s">
        <v>1450</v>
      </c>
      <c r="B44" s="93" t="s">
        <v>1451</v>
      </c>
      <c r="C44" s="500">
        <v>1</v>
      </c>
      <c r="D44" s="468">
        <v>5</v>
      </c>
      <c r="E44" s="500"/>
      <c r="F44" s="500"/>
    </row>
    <row r="45" spans="1:6" ht="25.5" customHeight="1">
      <c r="A45" s="402" t="s">
        <v>1452</v>
      </c>
      <c r="B45" s="93" t="s">
        <v>1619</v>
      </c>
      <c r="C45" s="500"/>
      <c r="D45" s="468"/>
      <c r="E45" s="500"/>
      <c r="F45" s="500"/>
    </row>
    <row r="46" spans="1:6" ht="28.5" customHeight="1">
      <c r="A46" s="402" t="s">
        <v>1453</v>
      </c>
      <c r="B46" s="93" t="s">
        <v>1620</v>
      </c>
      <c r="C46" s="500"/>
      <c r="D46" s="468"/>
      <c r="E46" s="500"/>
      <c r="F46" s="500"/>
    </row>
    <row r="47" spans="1:6" ht="21" customHeight="1">
      <c r="A47" s="402" t="s">
        <v>1454</v>
      </c>
      <c r="B47" s="93" t="s">
        <v>1455</v>
      </c>
      <c r="C47" s="500"/>
      <c r="D47" s="468"/>
      <c r="E47" s="500"/>
      <c r="F47" s="500"/>
    </row>
    <row r="48" spans="1:6" ht="26.25" customHeight="1">
      <c r="A48" s="402" t="s">
        <v>1456</v>
      </c>
      <c r="B48" s="93" t="s">
        <v>1457</v>
      </c>
      <c r="C48" s="500">
        <v>3</v>
      </c>
      <c r="D48" s="468">
        <v>20</v>
      </c>
      <c r="E48" s="500"/>
      <c r="F48" s="500"/>
    </row>
    <row r="49" spans="1:7" ht="35.25" customHeight="1">
      <c r="A49" s="402" t="s">
        <v>1458</v>
      </c>
      <c r="B49" s="93" t="s">
        <v>1459</v>
      </c>
      <c r="C49" s="500">
        <v>50</v>
      </c>
      <c r="D49" s="507">
        <v>90</v>
      </c>
      <c r="E49" s="507"/>
      <c r="F49" s="507"/>
      <c r="G49" s="481"/>
    </row>
    <row r="50" spans="1:7" ht="45.75" customHeight="1">
      <c r="A50" s="402" t="s">
        <v>1460</v>
      </c>
      <c r="B50" s="93" t="s">
        <v>1461</v>
      </c>
      <c r="C50" s="500"/>
      <c r="D50" s="468"/>
      <c r="E50" s="500"/>
      <c r="F50" s="500"/>
    </row>
    <row r="51" spans="1:7" ht="39.75" customHeight="1">
      <c r="A51" s="402" t="s">
        <v>1462</v>
      </c>
      <c r="B51" s="93" t="s">
        <v>1463</v>
      </c>
      <c r="C51" s="500">
        <v>28</v>
      </c>
      <c r="D51" s="468">
        <v>60</v>
      </c>
      <c r="E51" s="500"/>
      <c r="F51" s="500"/>
    </row>
    <row r="52" spans="1:7" ht="47.25" customHeight="1">
      <c r="A52" s="402" t="s">
        <v>1464</v>
      </c>
      <c r="B52" s="93" t="s">
        <v>1465</v>
      </c>
      <c r="C52" s="500">
        <v>49</v>
      </c>
      <c r="D52" s="468">
        <v>60</v>
      </c>
      <c r="E52" s="500"/>
      <c r="F52" s="500"/>
    </row>
    <row r="53" spans="1:7" ht="35.25" customHeight="1">
      <c r="A53" s="402" t="s">
        <v>1466</v>
      </c>
      <c r="B53" s="93" t="s">
        <v>1467</v>
      </c>
      <c r="C53" s="500">
        <v>62</v>
      </c>
      <c r="D53" s="468">
        <v>150</v>
      </c>
      <c r="E53" s="500"/>
      <c r="F53" s="500"/>
    </row>
    <row r="54" spans="1:7" ht="42" customHeight="1">
      <c r="A54" s="402" t="s">
        <v>1468</v>
      </c>
      <c r="B54" s="93" t="s">
        <v>1469</v>
      </c>
      <c r="C54" s="500">
        <v>243</v>
      </c>
      <c r="D54" s="507">
        <v>200</v>
      </c>
      <c r="E54" s="507"/>
      <c r="F54" s="507"/>
      <c r="G54" s="481"/>
    </row>
    <row r="55" spans="1:7" ht="35.25" customHeight="1">
      <c r="A55" s="402" t="s">
        <v>1470</v>
      </c>
      <c r="B55" s="93" t="s">
        <v>1471</v>
      </c>
      <c r="C55" s="500">
        <v>1</v>
      </c>
      <c r="D55" s="468">
        <v>10</v>
      </c>
      <c r="E55" s="500"/>
      <c r="F55" s="500"/>
    </row>
    <row r="56" spans="1:7" ht="30.75" customHeight="1">
      <c r="A56" s="402" t="s">
        <v>1472</v>
      </c>
      <c r="B56" s="93" t="s">
        <v>1473</v>
      </c>
      <c r="C56" s="500">
        <v>32</v>
      </c>
      <c r="D56" s="468">
        <v>50</v>
      </c>
      <c r="E56" s="500"/>
      <c r="F56" s="500"/>
    </row>
    <row r="57" spans="1:7" ht="33.75" customHeight="1">
      <c r="A57" s="402" t="s">
        <v>1474</v>
      </c>
      <c r="B57" s="93" t="s">
        <v>1475</v>
      </c>
      <c r="C57" s="500">
        <v>4</v>
      </c>
      <c r="D57" s="468">
        <v>50</v>
      </c>
      <c r="E57" s="500"/>
      <c r="F57" s="500"/>
    </row>
    <row r="58" spans="1:7" ht="28.5" customHeight="1">
      <c r="A58" s="402" t="s">
        <v>1476</v>
      </c>
      <c r="B58" s="93" t="s">
        <v>1477</v>
      </c>
      <c r="C58" s="500"/>
      <c r="D58" s="468"/>
      <c r="E58" s="500"/>
      <c r="F58" s="500"/>
    </row>
    <row r="59" spans="1:7" ht="27" customHeight="1">
      <c r="A59" s="402" t="s">
        <v>1478</v>
      </c>
      <c r="B59" s="93" t="s">
        <v>1479</v>
      </c>
      <c r="C59" s="500"/>
      <c r="D59" s="468">
        <v>8</v>
      </c>
      <c r="E59" s="500"/>
      <c r="F59" s="500"/>
    </row>
    <row r="60" spans="1:7" ht="26.25" customHeight="1">
      <c r="A60" s="402" t="s">
        <v>1480</v>
      </c>
      <c r="B60" s="93" t="s">
        <v>1481</v>
      </c>
      <c r="C60" s="500"/>
      <c r="D60" s="468">
        <v>6</v>
      </c>
      <c r="E60" s="500"/>
      <c r="F60" s="500"/>
    </row>
    <row r="61" spans="1:7" ht="43.5" customHeight="1">
      <c r="A61" s="402" t="s">
        <v>1482</v>
      </c>
      <c r="B61" s="93" t="s">
        <v>1483</v>
      </c>
      <c r="C61" s="500"/>
      <c r="D61" s="468">
        <v>3</v>
      </c>
      <c r="E61" s="500"/>
      <c r="F61" s="500"/>
    </row>
    <row r="62" spans="1:7" ht="32.25" customHeight="1">
      <c r="A62" s="402" t="s">
        <v>1484</v>
      </c>
      <c r="B62" s="93" t="s">
        <v>1485</v>
      </c>
      <c r="C62" s="500">
        <v>41</v>
      </c>
      <c r="D62" s="507">
        <v>65</v>
      </c>
      <c r="E62" s="507"/>
      <c r="F62" s="507"/>
      <c r="G62" s="481"/>
    </row>
    <row r="63" spans="1:7" ht="32.25" customHeight="1">
      <c r="A63" s="402" t="s">
        <v>1486</v>
      </c>
      <c r="B63" s="93" t="s">
        <v>1487</v>
      </c>
      <c r="C63" s="500"/>
      <c r="D63" s="468"/>
      <c r="E63" s="500"/>
      <c r="F63" s="500"/>
    </row>
    <row r="64" spans="1:7" ht="39" customHeight="1">
      <c r="A64" s="402" t="s">
        <v>1488</v>
      </c>
      <c r="B64" s="93" t="s">
        <v>1489</v>
      </c>
      <c r="C64" s="500"/>
      <c r="D64" s="468">
        <v>5</v>
      </c>
      <c r="E64" s="500"/>
      <c r="F64" s="500"/>
    </row>
    <row r="65" spans="1:6" ht="36" customHeight="1">
      <c r="A65" s="402" t="s">
        <v>1490</v>
      </c>
      <c r="B65" s="93" t="s">
        <v>1491</v>
      </c>
      <c r="C65" s="500"/>
      <c r="D65" s="468"/>
      <c r="E65" s="500"/>
      <c r="F65" s="500"/>
    </row>
    <row r="66" spans="1:6" ht="25.5" customHeight="1">
      <c r="A66" s="516" t="s">
        <v>1658</v>
      </c>
      <c r="B66" s="514" t="s">
        <v>1659</v>
      </c>
      <c r="C66" s="508"/>
      <c r="D66" s="517"/>
      <c r="E66" s="517"/>
      <c r="F66" s="517"/>
    </row>
    <row r="67" spans="1:6" ht="30" customHeight="1">
      <c r="A67" s="405"/>
      <c r="B67" s="444" t="s">
        <v>1627</v>
      </c>
      <c r="C67" s="502">
        <f>SUM(C68:C75)</f>
        <v>0</v>
      </c>
      <c r="D67" s="470"/>
      <c r="E67" s="502"/>
      <c r="F67" s="502"/>
    </row>
    <row r="68" spans="1:6" ht="28.5" customHeight="1">
      <c r="A68" s="402" t="s">
        <v>1492</v>
      </c>
      <c r="B68" s="93" t="s">
        <v>1493</v>
      </c>
      <c r="C68" s="500"/>
      <c r="D68" s="468"/>
      <c r="E68" s="500"/>
      <c r="F68" s="500"/>
    </row>
    <row r="69" spans="1:6" ht="30" customHeight="1">
      <c r="A69" s="402" t="s">
        <v>1494</v>
      </c>
      <c r="B69" s="93" t="s">
        <v>1495</v>
      </c>
      <c r="C69" s="500"/>
      <c r="D69" s="468"/>
      <c r="E69" s="500"/>
      <c r="F69" s="500"/>
    </row>
    <row r="70" spans="1:6" ht="28.5" customHeight="1">
      <c r="A70" s="402" t="s">
        <v>1496</v>
      </c>
      <c r="B70" s="93" t="s">
        <v>1618</v>
      </c>
      <c r="C70" s="500"/>
      <c r="D70" s="468"/>
      <c r="E70" s="500"/>
      <c r="F70" s="500"/>
    </row>
    <row r="71" spans="1:6" ht="27.75" customHeight="1">
      <c r="A71" s="402" t="s">
        <v>1497</v>
      </c>
      <c r="B71" s="93" t="s">
        <v>1498</v>
      </c>
      <c r="C71" s="500"/>
      <c r="D71" s="468"/>
      <c r="E71" s="500"/>
      <c r="F71" s="500"/>
    </row>
    <row r="72" spans="1:6" ht="30" customHeight="1">
      <c r="A72" s="402" t="s">
        <v>1499</v>
      </c>
      <c r="B72" s="93" t="s">
        <v>1500</v>
      </c>
      <c r="C72" s="500"/>
      <c r="D72" s="468"/>
      <c r="E72" s="500"/>
      <c r="F72" s="500"/>
    </row>
    <row r="73" spans="1:6" ht="28.5" customHeight="1">
      <c r="A73" s="402" t="s">
        <v>1501</v>
      </c>
      <c r="B73" s="93" t="s">
        <v>1502</v>
      </c>
      <c r="C73" s="500"/>
      <c r="D73" s="468"/>
      <c r="E73" s="500"/>
      <c r="F73" s="500"/>
    </row>
    <row r="74" spans="1:6" ht="39.75" customHeight="1">
      <c r="A74" s="402" t="s">
        <v>1503</v>
      </c>
      <c r="B74" s="93" t="s">
        <v>1504</v>
      </c>
      <c r="C74" s="500"/>
      <c r="D74" s="468"/>
      <c r="E74" s="500"/>
      <c r="F74" s="500"/>
    </row>
    <row r="75" spans="1:6" ht="41.25" customHeight="1">
      <c r="A75" s="402" t="s">
        <v>1505</v>
      </c>
      <c r="B75" s="93" t="s">
        <v>1630</v>
      </c>
      <c r="C75" s="500"/>
      <c r="D75" s="468"/>
      <c r="E75" s="500"/>
      <c r="F75" s="500"/>
    </row>
    <row r="76" spans="1:6">
      <c r="A76" s="445"/>
      <c r="B76" s="446" t="s">
        <v>1626</v>
      </c>
      <c r="C76" s="509">
        <f>SUM(C77:C80)</f>
        <v>34</v>
      </c>
      <c r="D76" s="474">
        <f>SUM(D77:D80)</f>
        <v>60</v>
      </c>
      <c r="E76" s="509"/>
      <c r="F76" s="509"/>
    </row>
    <row r="77" spans="1:6" ht="35.25" customHeight="1">
      <c r="A77" s="398" t="s">
        <v>1506</v>
      </c>
      <c r="B77" s="399" t="s">
        <v>1507</v>
      </c>
      <c r="C77" s="500">
        <v>7</v>
      </c>
      <c r="D77" s="468">
        <v>30</v>
      </c>
      <c r="E77" s="500"/>
      <c r="F77" s="500"/>
    </row>
    <row r="78" spans="1:6" ht="30" customHeight="1">
      <c r="A78" s="398" t="s">
        <v>1508</v>
      </c>
      <c r="B78" s="399" t="s">
        <v>1509</v>
      </c>
      <c r="C78" s="500">
        <v>27</v>
      </c>
      <c r="D78" s="468">
        <v>30</v>
      </c>
      <c r="E78" s="500"/>
      <c r="F78" s="500"/>
    </row>
    <row r="79" spans="1:6" ht="36" customHeight="1">
      <c r="A79" s="398" t="s">
        <v>1510</v>
      </c>
      <c r="B79" s="399" t="s">
        <v>1511</v>
      </c>
      <c r="C79" s="500"/>
      <c r="D79" s="468"/>
      <c r="E79" s="500"/>
      <c r="F79" s="500"/>
    </row>
    <row r="80" spans="1:6" ht="29.25" customHeight="1">
      <c r="A80" s="398" t="s">
        <v>1512</v>
      </c>
      <c r="B80" s="399" t="s">
        <v>1513</v>
      </c>
      <c r="C80" s="500"/>
      <c r="D80" s="468"/>
      <c r="E80" s="500"/>
      <c r="F80" s="500"/>
    </row>
    <row r="81" spans="1:6" ht="27" customHeight="1">
      <c r="A81" s="407"/>
      <c r="B81" s="444" t="s">
        <v>1514</v>
      </c>
      <c r="C81" s="499">
        <f>SUM(C82:C105)</f>
        <v>273</v>
      </c>
      <c r="D81" s="466">
        <f>SUM(D82:D105)</f>
        <v>510</v>
      </c>
      <c r="E81" s="499"/>
      <c r="F81" s="499"/>
    </row>
    <row r="82" spans="1:6">
      <c r="A82" s="402" t="s">
        <v>1515</v>
      </c>
      <c r="B82" s="93" t="s">
        <v>1516</v>
      </c>
      <c r="C82" s="500">
        <v>264</v>
      </c>
      <c r="D82" s="468">
        <v>480</v>
      </c>
      <c r="E82" s="500"/>
      <c r="F82" s="500"/>
    </row>
    <row r="83" spans="1:6" ht="32.25" customHeight="1">
      <c r="A83" s="402" t="s">
        <v>1517</v>
      </c>
      <c r="B83" s="93" t="s">
        <v>1518</v>
      </c>
      <c r="C83" s="500">
        <v>9</v>
      </c>
      <c r="D83" s="468">
        <v>20</v>
      </c>
      <c r="E83" s="500"/>
      <c r="F83" s="500"/>
    </row>
    <row r="84" spans="1:6" ht="22.5" customHeight="1">
      <c r="A84" s="402" t="s">
        <v>1519</v>
      </c>
      <c r="B84" s="93" t="s">
        <v>1520</v>
      </c>
      <c r="C84" s="500"/>
      <c r="D84" s="468"/>
      <c r="E84" s="500"/>
      <c r="F84" s="500"/>
    </row>
    <row r="85" spans="1:6" ht="29.25" customHeight="1">
      <c r="A85" s="402" t="s">
        <v>1521</v>
      </c>
      <c r="B85" s="93" t="s">
        <v>1522</v>
      </c>
      <c r="C85" s="500"/>
      <c r="D85" s="468"/>
      <c r="E85" s="500"/>
      <c r="F85" s="500"/>
    </row>
    <row r="86" spans="1:6" ht="33.75" customHeight="1">
      <c r="A86" s="402" t="s">
        <v>1523</v>
      </c>
      <c r="B86" s="93" t="s">
        <v>1524</v>
      </c>
      <c r="C86" s="500"/>
      <c r="D86" s="468"/>
      <c r="E86" s="500"/>
      <c r="F86" s="500"/>
    </row>
    <row r="87" spans="1:6" ht="43.5" customHeight="1">
      <c r="A87" s="402" t="s">
        <v>1525</v>
      </c>
      <c r="B87" s="93" t="s">
        <v>1526</v>
      </c>
      <c r="C87" s="500"/>
      <c r="D87" s="468"/>
      <c r="E87" s="500"/>
      <c r="F87" s="500"/>
    </row>
    <row r="88" spans="1:6" ht="27.75" customHeight="1">
      <c r="A88" s="402" t="s">
        <v>1527</v>
      </c>
      <c r="B88" s="93" t="s">
        <v>1528</v>
      </c>
      <c r="C88" s="500"/>
      <c r="D88" s="468">
        <v>10</v>
      </c>
      <c r="E88" s="500"/>
      <c r="F88" s="500"/>
    </row>
    <row r="89" spans="1:6">
      <c r="A89" s="402" t="s">
        <v>1529</v>
      </c>
      <c r="B89" s="93" t="s">
        <v>1530</v>
      </c>
      <c r="C89" s="500"/>
      <c r="D89" s="468"/>
      <c r="E89" s="500"/>
      <c r="F89" s="500"/>
    </row>
    <row r="90" spans="1:6" ht="30.75" customHeight="1">
      <c r="A90" s="402" t="s">
        <v>1531</v>
      </c>
      <c r="B90" s="93" t="s">
        <v>1532</v>
      </c>
      <c r="C90" s="500"/>
      <c r="D90" s="468"/>
      <c r="E90" s="500"/>
      <c r="F90" s="500"/>
    </row>
    <row r="91" spans="1:6">
      <c r="A91" s="402" t="s">
        <v>1533</v>
      </c>
      <c r="B91" s="93" t="s">
        <v>1534</v>
      </c>
      <c r="C91" s="500"/>
      <c r="D91" s="468"/>
      <c r="E91" s="500"/>
      <c r="F91" s="500"/>
    </row>
    <row r="92" spans="1:6" ht="40.5" customHeight="1">
      <c r="A92" s="402" t="s">
        <v>1535</v>
      </c>
      <c r="B92" s="93" t="s">
        <v>1536</v>
      </c>
      <c r="C92" s="500"/>
      <c r="D92" s="468"/>
      <c r="E92" s="500"/>
      <c r="F92" s="500"/>
    </row>
    <row r="93" spans="1:6" ht="30.75" customHeight="1">
      <c r="A93" s="402" t="s">
        <v>1537</v>
      </c>
      <c r="B93" s="93" t="s">
        <v>1538</v>
      </c>
      <c r="C93" s="500"/>
      <c r="D93" s="468"/>
      <c r="E93" s="500"/>
      <c r="F93" s="500"/>
    </row>
    <row r="94" spans="1:6" ht="27" customHeight="1">
      <c r="A94" s="402" t="s">
        <v>1539</v>
      </c>
      <c r="B94" s="93" t="s">
        <v>1540</v>
      </c>
      <c r="C94" s="500"/>
      <c r="D94" s="468"/>
      <c r="E94" s="500"/>
      <c r="F94" s="500"/>
    </row>
    <row r="95" spans="1:6" ht="26.25" customHeight="1">
      <c r="A95" s="402" t="s">
        <v>1541</v>
      </c>
      <c r="B95" s="93" t="s">
        <v>1542</v>
      </c>
      <c r="C95" s="500"/>
      <c r="D95" s="468"/>
      <c r="E95" s="500"/>
      <c r="F95" s="500"/>
    </row>
    <row r="96" spans="1:6" ht="30.75" customHeight="1">
      <c r="A96" s="402" t="s">
        <v>1543</v>
      </c>
      <c r="B96" s="93" t="s">
        <v>1544</v>
      </c>
      <c r="C96" s="500"/>
      <c r="D96" s="468"/>
      <c r="E96" s="500"/>
      <c r="F96" s="500"/>
    </row>
    <row r="97" spans="1:6" ht="26.25" customHeight="1">
      <c r="A97" s="402" t="s">
        <v>1545</v>
      </c>
      <c r="B97" s="93" t="s">
        <v>1546</v>
      </c>
      <c r="C97" s="500"/>
      <c r="D97" s="468"/>
      <c r="E97" s="500"/>
      <c r="F97" s="500"/>
    </row>
    <row r="98" spans="1:6" ht="25.5" customHeight="1">
      <c r="A98" s="402" t="s">
        <v>1547</v>
      </c>
      <c r="B98" s="93" t="s">
        <v>1548</v>
      </c>
      <c r="C98" s="500"/>
      <c r="D98" s="468"/>
      <c r="E98" s="500"/>
      <c r="F98" s="500"/>
    </row>
    <row r="99" spans="1:6" ht="28.5" customHeight="1">
      <c r="A99" s="402" t="s">
        <v>1549</v>
      </c>
      <c r="B99" s="93" t="s">
        <v>1550</v>
      </c>
      <c r="C99" s="500"/>
      <c r="D99" s="468"/>
      <c r="E99" s="500"/>
      <c r="F99" s="500"/>
    </row>
    <row r="100" spans="1:6" ht="24" customHeight="1">
      <c r="A100" s="402" t="s">
        <v>1551</v>
      </c>
      <c r="B100" s="93" t="s">
        <v>1552</v>
      </c>
      <c r="C100" s="500"/>
      <c r="D100" s="468"/>
      <c r="E100" s="500"/>
      <c r="F100" s="500"/>
    </row>
    <row r="101" spans="1:6" ht="23.25" customHeight="1">
      <c r="A101" s="402" t="s">
        <v>1553</v>
      </c>
      <c r="B101" s="93" t="s">
        <v>1554</v>
      </c>
      <c r="C101" s="500"/>
      <c r="D101" s="468"/>
      <c r="E101" s="500"/>
      <c r="F101" s="500"/>
    </row>
    <row r="102" spans="1:6" ht="25.5" customHeight="1">
      <c r="A102" s="402" t="s">
        <v>1555</v>
      </c>
      <c r="B102" s="93" t="s">
        <v>1556</v>
      </c>
      <c r="C102" s="500"/>
      <c r="D102" s="468"/>
      <c r="E102" s="500"/>
      <c r="F102" s="500"/>
    </row>
    <row r="103" spans="1:6" ht="22.5" customHeight="1">
      <c r="A103" s="402" t="s">
        <v>1557</v>
      </c>
      <c r="B103" s="93" t="s">
        <v>1558</v>
      </c>
      <c r="C103" s="500"/>
      <c r="D103" s="468"/>
      <c r="E103" s="500"/>
      <c r="F103" s="500"/>
    </row>
    <row r="104" spans="1:6">
      <c r="A104" s="402" t="s">
        <v>1559</v>
      </c>
      <c r="B104" s="93" t="s">
        <v>1560</v>
      </c>
      <c r="C104" s="500"/>
      <c r="D104" s="468"/>
      <c r="E104" s="500"/>
      <c r="F104" s="500"/>
    </row>
    <row r="105" spans="1:6" ht="34.5" customHeight="1">
      <c r="A105" s="402" t="s">
        <v>1561</v>
      </c>
      <c r="B105" s="93" t="s">
        <v>1562</v>
      </c>
      <c r="C105" s="510"/>
      <c r="D105" s="475"/>
      <c r="E105" s="510"/>
      <c r="F105" s="510"/>
    </row>
    <row r="106" spans="1:6" ht="21" customHeight="1">
      <c r="A106" s="516" t="s">
        <v>1660</v>
      </c>
      <c r="B106" s="514" t="s">
        <v>1661</v>
      </c>
      <c r="C106" s="511"/>
      <c r="D106" s="511"/>
      <c r="E106" s="511"/>
      <c r="F106" s="511"/>
    </row>
    <row r="107" spans="1:6" ht="24.75" customHeight="1">
      <c r="A107" s="516" t="s">
        <v>1662</v>
      </c>
      <c r="B107" s="514" t="s">
        <v>1663</v>
      </c>
      <c r="C107" s="511"/>
      <c r="D107" s="511"/>
      <c r="E107" s="511"/>
      <c r="F107" s="511"/>
    </row>
    <row r="108" spans="1:6" ht="24.75" customHeight="1">
      <c r="A108" s="516" t="s">
        <v>1664</v>
      </c>
      <c r="B108" s="514" t="s">
        <v>1665</v>
      </c>
      <c r="C108" s="511"/>
      <c r="D108" s="511"/>
      <c r="E108" s="511"/>
      <c r="F108" s="511"/>
    </row>
    <row r="109" spans="1:6" ht="24.75" customHeight="1">
      <c r="A109" s="516" t="s">
        <v>1666</v>
      </c>
      <c r="B109" s="514" t="s">
        <v>1667</v>
      </c>
      <c r="C109" s="511"/>
      <c r="D109" s="511"/>
      <c r="E109" s="511"/>
      <c r="F109" s="511"/>
    </row>
    <row r="110" spans="1:6" ht="21" customHeight="1">
      <c r="A110" s="516" t="s">
        <v>1668</v>
      </c>
      <c r="B110" s="514" t="s">
        <v>1669</v>
      </c>
      <c r="C110" s="511"/>
      <c r="D110" s="511"/>
      <c r="E110" s="511"/>
      <c r="F110" s="511"/>
    </row>
    <row r="111" spans="1:6">
      <c r="A111" s="405"/>
      <c r="B111" s="444" t="s">
        <v>1563</v>
      </c>
      <c r="C111" s="499">
        <f>SUM(C112:C113)</f>
        <v>0</v>
      </c>
      <c r="D111" s="466"/>
      <c r="E111" s="499"/>
      <c r="F111" s="499"/>
    </row>
    <row r="112" spans="1:6" ht="30" customHeight="1">
      <c r="A112" s="398" t="s">
        <v>1564</v>
      </c>
      <c r="B112" s="399" t="s">
        <v>1565</v>
      </c>
      <c r="C112" s="500"/>
      <c r="D112" s="468"/>
      <c r="E112" s="500"/>
      <c r="F112" s="500"/>
    </row>
    <row r="113" spans="1:7" ht="27.75" customHeight="1">
      <c r="A113" s="398" t="s">
        <v>1566</v>
      </c>
      <c r="B113" s="399" t="s">
        <v>1567</v>
      </c>
      <c r="C113" s="500"/>
      <c r="D113" s="468"/>
      <c r="E113" s="500"/>
      <c r="F113" s="500"/>
    </row>
    <row r="114" spans="1:7">
      <c r="A114" s="447"/>
      <c r="B114" s="444" t="s">
        <v>1568</v>
      </c>
      <c r="C114" s="499">
        <f>SUM(C115:C130)</f>
        <v>162</v>
      </c>
      <c r="D114" s="466">
        <f>SUM(D115:D130)</f>
        <v>145</v>
      </c>
      <c r="E114" s="499"/>
      <c r="F114" s="499"/>
    </row>
    <row r="115" spans="1:7" ht="40.5" customHeight="1">
      <c r="A115" s="398" t="s">
        <v>1569</v>
      </c>
      <c r="B115" s="399" t="s">
        <v>1570</v>
      </c>
      <c r="C115" s="500">
        <v>149</v>
      </c>
      <c r="D115" s="468"/>
      <c r="E115" s="500"/>
      <c r="F115" s="500"/>
    </row>
    <row r="116" spans="1:7" ht="40.5" customHeight="1">
      <c r="A116" s="508" t="s">
        <v>1670</v>
      </c>
      <c r="B116" s="512" t="s">
        <v>1671</v>
      </c>
      <c r="C116" s="542"/>
      <c r="D116" s="507">
        <v>80</v>
      </c>
      <c r="E116" s="507"/>
      <c r="F116" s="507"/>
      <c r="G116" s="481"/>
    </row>
    <row r="117" spans="1:7" ht="33" customHeight="1">
      <c r="A117" s="398" t="s">
        <v>1571</v>
      </c>
      <c r="B117" s="399" t="s">
        <v>1572</v>
      </c>
      <c r="C117" s="500">
        <v>5</v>
      </c>
      <c r="D117" s="468">
        <v>20</v>
      </c>
      <c r="E117" s="500"/>
      <c r="F117" s="500"/>
    </row>
    <row r="118" spans="1:7" ht="15" customHeight="1">
      <c r="A118" s="398" t="s">
        <v>1573</v>
      </c>
      <c r="B118" s="399" t="s">
        <v>1574</v>
      </c>
      <c r="C118" s="500">
        <v>4</v>
      </c>
      <c r="D118" s="468">
        <v>20</v>
      </c>
      <c r="E118" s="500"/>
      <c r="F118" s="500"/>
    </row>
    <row r="119" spans="1:7" ht="21.75" customHeight="1">
      <c r="A119" s="398" t="s">
        <v>1575</v>
      </c>
      <c r="B119" s="399" t="s">
        <v>1576</v>
      </c>
      <c r="C119" s="500">
        <v>3</v>
      </c>
      <c r="D119" s="468">
        <v>10</v>
      </c>
      <c r="E119" s="500"/>
      <c r="F119" s="500"/>
    </row>
    <row r="120" spans="1:7" ht="20.25" customHeight="1">
      <c r="A120" s="398" t="s">
        <v>1577</v>
      </c>
      <c r="B120" s="399" t="s">
        <v>1578</v>
      </c>
      <c r="C120" s="500">
        <v>1</v>
      </c>
      <c r="D120" s="468">
        <v>10</v>
      </c>
      <c r="E120" s="500"/>
      <c r="F120" s="500"/>
    </row>
    <row r="121" spans="1:7" ht="30" customHeight="1">
      <c r="A121" s="398" t="s">
        <v>1579</v>
      </c>
      <c r="B121" s="399" t="s">
        <v>1580</v>
      </c>
      <c r="C121" s="500"/>
      <c r="D121" s="468"/>
      <c r="E121" s="500"/>
      <c r="F121" s="500"/>
    </row>
    <row r="122" spans="1:7" ht="30" customHeight="1">
      <c r="A122" s="398" t="s">
        <v>1581</v>
      </c>
      <c r="B122" s="399" t="s">
        <v>1582</v>
      </c>
      <c r="C122" s="500"/>
      <c r="D122" s="468"/>
      <c r="E122" s="500"/>
      <c r="F122" s="500"/>
    </row>
    <row r="123" spans="1:7" ht="21.75" customHeight="1">
      <c r="A123" s="398" t="s">
        <v>1583</v>
      </c>
      <c r="B123" s="399" t="s">
        <v>1584</v>
      </c>
      <c r="C123" s="500"/>
      <c r="D123" s="468"/>
      <c r="E123" s="500"/>
      <c r="F123" s="500"/>
    </row>
    <row r="124" spans="1:7" ht="30" customHeight="1">
      <c r="A124" s="398" t="s">
        <v>1585</v>
      </c>
      <c r="B124" s="399" t="s">
        <v>1586</v>
      </c>
      <c r="C124" s="500"/>
      <c r="D124" s="468"/>
      <c r="E124" s="500"/>
      <c r="F124" s="500"/>
    </row>
    <row r="125" spans="1:7" ht="31.5" customHeight="1">
      <c r="A125" s="398" t="s">
        <v>1587</v>
      </c>
      <c r="B125" s="399" t="s">
        <v>1588</v>
      </c>
      <c r="C125" s="500"/>
      <c r="D125" s="468"/>
      <c r="E125" s="500"/>
      <c r="F125" s="500"/>
    </row>
    <row r="126" spans="1:7">
      <c r="A126" s="398" t="s">
        <v>1589</v>
      </c>
      <c r="B126" s="399" t="s">
        <v>1590</v>
      </c>
      <c r="C126" s="500"/>
      <c r="D126" s="468"/>
      <c r="E126" s="500"/>
      <c r="F126" s="500"/>
    </row>
    <row r="127" spans="1:7">
      <c r="A127" s="398" t="s">
        <v>1591</v>
      </c>
      <c r="B127" s="399" t="s">
        <v>1592</v>
      </c>
      <c r="C127" s="500"/>
      <c r="D127" s="468"/>
      <c r="E127" s="500"/>
      <c r="F127" s="500"/>
    </row>
    <row r="128" spans="1:7" ht="28.5" customHeight="1">
      <c r="A128" s="398" t="s">
        <v>1593</v>
      </c>
      <c r="B128" s="399" t="s">
        <v>1594</v>
      </c>
      <c r="C128" s="500"/>
      <c r="D128" s="468">
        <v>5</v>
      </c>
      <c r="E128" s="500"/>
      <c r="F128" s="500"/>
    </row>
    <row r="129" spans="1:6" ht="32.25" customHeight="1">
      <c r="A129" s="398">
        <v>2401057</v>
      </c>
      <c r="B129" s="399" t="s">
        <v>1617</v>
      </c>
      <c r="C129" s="500"/>
      <c r="D129" s="468"/>
      <c r="E129" s="500"/>
      <c r="F129" s="500"/>
    </row>
    <row r="130" spans="1:6" ht="25.5" customHeight="1">
      <c r="A130" s="398" t="s">
        <v>1595</v>
      </c>
      <c r="B130" s="399" t="s">
        <v>1596</v>
      </c>
      <c r="C130" s="500"/>
      <c r="D130" s="468"/>
      <c r="E130" s="500"/>
      <c r="F130" s="500"/>
    </row>
    <row r="131" spans="1:6" ht="51.75" customHeight="1">
      <c r="A131" s="405"/>
      <c r="B131" s="444" t="s">
        <v>1597</v>
      </c>
      <c r="C131" s="499">
        <f>SUM(C132:C133)</f>
        <v>0</v>
      </c>
      <c r="D131" s="466"/>
      <c r="E131" s="499"/>
      <c r="F131" s="499"/>
    </row>
    <row r="132" spans="1:6" ht="34.5" customHeight="1">
      <c r="A132" s="402" t="s">
        <v>1598</v>
      </c>
      <c r="B132" s="93" t="s">
        <v>1599</v>
      </c>
      <c r="C132" s="500"/>
      <c r="D132" s="468"/>
      <c r="E132" s="500"/>
      <c r="F132" s="500"/>
    </row>
    <row r="133" spans="1:6" ht="31.5" customHeight="1">
      <c r="A133" s="402" t="s">
        <v>1600</v>
      </c>
      <c r="B133" s="93" t="s">
        <v>1601</v>
      </c>
      <c r="C133" s="500"/>
      <c r="D133" s="468"/>
      <c r="E133" s="500"/>
      <c r="F133" s="500"/>
    </row>
    <row r="134" spans="1:6" ht="21" customHeight="1">
      <c r="A134" s="405"/>
      <c r="B134" s="444" t="s">
        <v>1602</v>
      </c>
      <c r="C134" s="499">
        <f>SUM(C135:C141)</f>
        <v>0</v>
      </c>
      <c r="D134" s="466"/>
      <c r="E134" s="499"/>
      <c r="F134" s="499"/>
    </row>
    <row r="135" spans="1:6" ht="23.25" customHeight="1">
      <c r="A135" s="398" t="s">
        <v>1603</v>
      </c>
      <c r="B135" s="399" t="s">
        <v>1604</v>
      </c>
      <c r="C135" s="500"/>
      <c r="D135" s="468"/>
      <c r="E135" s="500"/>
      <c r="F135" s="500"/>
    </row>
    <row r="136" spans="1:6" ht="21" customHeight="1">
      <c r="A136" s="398" t="s">
        <v>1605</v>
      </c>
      <c r="B136" s="399" t="s">
        <v>1606</v>
      </c>
      <c r="C136" s="500"/>
      <c r="D136" s="468"/>
      <c r="E136" s="500"/>
      <c r="F136" s="500"/>
    </row>
    <row r="137" spans="1:6" ht="24" customHeight="1">
      <c r="A137" s="398" t="s">
        <v>1607</v>
      </c>
      <c r="B137" s="399" t="s">
        <v>1608</v>
      </c>
      <c r="C137" s="500"/>
      <c r="D137" s="468"/>
      <c r="E137" s="500"/>
      <c r="F137" s="500"/>
    </row>
    <row r="138" spans="1:6" ht="17.25" customHeight="1">
      <c r="A138" s="398" t="s">
        <v>1609</v>
      </c>
      <c r="B138" s="399" t="s">
        <v>1610</v>
      </c>
      <c r="C138" s="500"/>
      <c r="D138" s="468"/>
      <c r="E138" s="500"/>
      <c r="F138" s="500"/>
    </row>
    <row r="139" spans="1:6" ht="21.75" customHeight="1">
      <c r="A139" s="398" t="s">
        <v>1611</v>
      </c>
      <c r="B139" s="399" t="s">
        <v>1612</v>
      </c>
      <c r="C139" s="500"/>
      <c r="D139" s="468"/>
      <c r="E139" s="500"/>
      <c r="F139" s="500"/>
    </row>
    <row r="140" spans="1:6" ht="27" customHeight="1">
      <c r="A140" s="398" t="s">
        <v>1613</v>
      </c>
      <c r="B140" s="399" t="s">
        <v>1614</v>
      </c>
      <c r="C140" s="500"/>
      <c r="D140" s="468"/>
      <c r="E140" s="500"/>
      <c r="F140" s="500"/>
    </row>
    <row r="141" spans="1:6" ht="16.5" customHeight="1">
      <c r="A141" s="398" t="s">
        <v>1615</v>
      </c>
      <c r="B141" s="399" t="s">
        <v>1616</v>
      </c>
      <c r="C141" s="500"/>
      <c r="D141" s="468"/>
      <c r="E141" s="500"/>
      <c r="F141" s="500"/>
    </row>
    <row r="142" spans="1:6" ht="23.25" customHeight="1">
      <c r="A142" s="414"/>
      <c r="B142" s="415" t="s">
        <v>825</v>
      </c>
      <c r="C142" s="476">
        <f>C134+C131+C114+C111+C81+C76+C67+C35+C33+C27+C19+C17+C14+C12+C5</f>
        <v>3951</v>
      </c>
      <c r="D142" s="476">
        <f t="shared" ref="D142" si="2">D134+D131+D114+D111+D81+D76+D67+D35+D33+D27+D19+D17+D14+D12+D5</f>
        <v>5255</v>
      </c>
      <c r="E142" s="540"/>
      <c r="F142" s="540"/>
    </row>
    <row r="143" spans="1:6">
      <c r="A143" s="413"/>
      <c r="B143" s="413"/>
      <c r="C143" s="481"/>
    </row>
    <row r="144" spans="1:6">
      <c r="A144" s="413"/>
      <c r="B144" s="413"/>
      <c r="C144" s="481"/>
    </row>
    <row r="145" spans="1:7">
      <c r="A145" s="413"/>
      <c r="B145" s="413"/>
      <c r="C145" s="481">
        <v>5040</v>
      </c>
      <c r="D145" s="481">
        <v>5255</v>
      </c>
      <c r="G145" s="481"/>
    </row>
    <row r="146" spans="1:7">
      <c r="A146" s="413"/>
      <c r="B146" s="413"/>
      <c r="C146" s="481"/>
    </row>
    <row r="147" spans="1:7">
      <c r="A147" s="413"/>
      <c r="B147" s="413"/>
      <c r="C147" s="481"/>
    </row>
    <row r="148" spans="1:7">
      <c r="A148" s="413"/>
      <c r="B148" s="413"/>
      <c r="C148" s="481"/>
    </row>
    <row r="149" spans="1:7">
      <c r="A149" s="413"/>
      <c r="B149" s="413"/>
      <c r="C149" s="481"/>
    </row>
    <row r="150" spans="1:7">
      <c r="A150" s="413"/>
      <c r="B150" s="413"/>
      <c r="C150" s="481"/>
    </row>
    <row r="151" spans="1:7">
      <c r="A151" s="413"/>
      <c r="B151" s="413"/>
      <c r="C151" s="481"/>
    </row>
    <row r="152" spans="1:7">
      <c r="A152" s="413"/>
      <c r="B152" s="413"/>
      <c r="C152" s="481"/>
    </row>
    <row r="153" spans="1:7">
      <c r="A153" s="413"/>
      <c r="B153" s="413"/>
      <c r="C153" s="481"/>
    </row>
    <row r="154" spans="1:7">
      <c r="A154" s="413"/>
      <c r="B154" s="413"/>
      <c r="C154" s="481"/>
    </row>
    <row r="155" spans="1:7">
      <c r="A155" s="413"/>
      <c r="B155" s="413"/>
      <c r="C155" s="481"/>
    </row>
    <row r="156" spans="1:7">
      <c r="A156" s="413"/>
      <c r="B156" s="413"/>
      <c r="C156" s="481"/>
    </row>
    <row r="157" spans="1:7">
      <c r="A157" s="413"/>
      <c r="B157" s="413"/>
      <c r="C157" s="481"/>
    </row>
    <row r="158" spans="1:7">
      <c r="A158" s="413"/>
      <c r="B158" s="413"/>
      <c r="C158" s="481"/>
    </row>
    <row r="159" spans="1:7">
      <c r="A159" s="413"/>
      <c r="B159" s="413"/>
      <c r="C159" s="481"/>
    </row>
    <row r="160" spans="1:7">
      <c r="A160" s="413"/>
      <c r="B160" s="413"/>
      <c r="C160" s="481"/>
    </row>
    <row r="161" spans="1:3">
      <c r="A161" s="413"/>
      <c r="B161" s="413"/>
      <c r="C161" s="481"/>
    </row>
    <row r="162" spans="1:3">
      <c r="A162" s="413"/>
      <c r="B162" s="413"/>
      <c r="C162" s="481"/>
    </row>
    <row r="163" spans="1:3">
      <c r="A163" s="413"/>
      <c r="B163" s="413"/>
      <c r="C163" s="481"/>
    </row>
    <row r="164" spans="1:3">
      <c r="A164" s="413"/>
      <c r="B164" s="413"/>
      <c r="C164" s="481"/>
    </row>
    <row r="165" spans="1:3">
      <c r="A165" s="413"/>
      <c r="B165" s="413"/>
      <c r="C165" s="481"/>
    </row>
    <row r="166" spans="1:3">
      <c r="A166" s="413"/>
      <c r="B166" s="413"/>
      <c r="C166" s="481"/>
    </row>
    <row r="167" spans="1:3">
      <c r="A167" s="413"/>
      <c r="B167" s="413"/>
      <c r="C167" s="481"/>
    </row>
    <row r="168" spans="1:3">
      <c r="A168" s="413"/>
      <c r="B168" s="413"/>
      <c r="C168" s="481"/>
    </row>
    <row r="169" spans="1:3">
      <c r="A169" s="413"/>
      <c r="B169" s="413"/>
      <c r="C169" s="481"/>
    </row>
    <row r="170" spans="1:3">
      <c r="A170" s="413"/>
      <c r="B170" s="413"/>
      <c r="C170" s="481"/>
    </row>
    <row r="171" spans="1:3">
      <c r="A171" s="413"/>
      <c r="B171" s="413"/>
      <c r="C171" s="481"/>
    </row>
    <row r="172" spans="1:3">
      <c r="A172" s="413"/>
      <c r="B172" s="413"/>
      <c r="C172" s="481"/>
    </row>
    <row r="173" spans="1:3">
      <c r="A173" s="413"/>
      <c r="B173" s="413"/>
      <c r="C173" s="481"/>
    </row>
    <row r="174" spans="1:3">
      <c r="A174" s="413"/>
      <c r="B174" s="413"/>
      <c r="C174" s="481"/>
    </row>
    <row r="175" spans="1:3">
      <c r="A175" s="413"/>
      <c r="B175" s="413"/>
      <c r="C175" s="481"/>
    </row>
    <row r="176" spans="1:3">
      <c r="A176" s="413"/>
      <c r="B176" s="413"/>
      <c r="C176" s="481"/>
    </row>
    <row r="177" spans="1:3">
      <c r="A177" s="413"/>
      <c r="B177" s="413"/>
      <c r="C177" s="481"/>
    </row>
    <row r="178" spans="1:3">
      <c r="A178" s="413"/>
      <c r="B178" s="413"/>
      <c r="C178" s="481"/>
    </row>
    <row r="179" spans="1:3">
      <c r="A179" s="413"/>
      <c r="B179" s="413"/>
      <c r="C179" s="481"/>
    </row>
    <row r="180" spans="1:3">
      <c r="A180" s="413"/>
      <c r="B180" s="413"/>
      <c r="C180" s="481"/>
    </row>
    <row r="181" spans="1:3">
      <c r="A181" s="413"/>
      <c r="B181" s="413"/>
      <c r="C181" s="481"/>
    </row>
    <row r="182" spans="1:3">
      <c r="A182" s="413"/>
      <c r="B182" s="413"/>
      <c r="C182" s="481"/>
    </row>
    <row r="183" spans="1:3">
      <c r="A183" s="413"/>
      <c r="B183" s="413"/>
      <c r="C183" s="481"/>
    </row>
    <row r="184" spans="1:3">
      <c r="A184" s="413"/>
      <c r="B184" s="413"/>
      <c r="C184" s="481"/>
    </row>
    <row r="185" spans="1:3">
      <c r="A185" s="413"/>
      <c r="B185" s="413"/>
      <c r="C185" s="481"/>
    </row>
    <row r="186" spans="1:3">
      <c r="A186" s="413"/>
      <c r="B186" s="413"/>
      <c r="C186" s="481"/>
    </row>
    <row r="187" spans="1:3">
      <c r="A187" s="413"/>
      <c r="B187" s="413"/>
      <c r="C187" s="481"/>
    </row>
    <row r="188" spans="1:3">
      <c r="A188" s="413"/>
      <c r="B188" s="413"/>
      <c r="C188" s="481"/>
    </row>
    <row r="189" spans="1:3">
      <c r="A189" s="413"/>
      <c r="B189" s="413"/>
      <c r="C189" s="481"/>
    </row>
    <row r="190" spans="1:3">
      <c r="A190" s="413"/>
      <c r="B190" s="413"/>
      <c r="C190" s="481"/>
    </row>
    <row r="191" spans="1:3">
      <c r="A191" s="413"/>
      <c r="B191" s="413"/>
      <c r="C191" s="481"/>
    </row>
    <row r="192" spans="1:3">
      <c r="A192" s="413"/>
      <c r="B192" s="413"/>
      <c r="C192" s="481"/>
    </row>
    <row r="193" spans="1:3">
      <c r="A193" s="413"/>
      <c r="B193" s="413"/>
      <c r="C193" s="481"/>
    </row>
    <row r="194" spans="1:3">
      <c r="A194" s="413"/>
      <c r="B194" s="413"/>
      <c r="C194" s="481"/>
    </row>
    <row r="195" spans="1:3">
      <c r="A195" s="413"/>
      <c r="B195" s="413"/>
      <c r="C195" s="481"/>
    </row>
    <row r="196" spans="1:3">
      <c r="A196" s="413"/>
      <c r="B196" s="413"/>
      <c r="C196" s="481"/>
    </row>
    <row r="197" spans="1:3">
      <c r="A197" s="413"/>
      <c r="B197" s="413"/>
      <c r="C197" s="481"/>
    </row>
    <row r="198" spans="1:3">
      <c r="A198" s="413"/>
      <c r="B198" s="413"/>
      <c r="C198" s="481"/>
    </row>
    <row r="199" spans="1:3">
      <c r="A199" s="413"/>
      <c r="B199" s="413"/>
      <c r="C199" s="481"/>
    </row>
    <row r="200" spans="1:3">
      <c r="A200" s="413"/>
      <c r="B200" s="413"/>
      <c r="C200" s="481"/>
    </row>
    <row r="201" spans="1:3">
      <c r="A201" s="413"/>
      <c r="B201" s="413"/>
      <c r="C201" s="481"/>
    </row>
    <row r="202" spans="1:3">
      <c r="A202" s="413"/>
      <c r="B202" s="413"/>
      <c r="C202" s="481"/>
    </row>
    <row r="203" spans="1:3">
      <c r="A203" s="413"/>
      <c r="B203" s="413"/>
      <c r="C203" s="481"/>
    </row>
    <row r="204" spans="1:3">
      <c r="A204" s="413"/>
      <c r="B204" s="413"/>
      <c r="C204" s="481"/>
    </row>
    <row r="205" spans="1:3">
      <c r="A205" s="413"/>
      <c r="B205" s="413"/>
      <c r="C205" s="481"/>
    </row>
    <row r="206" spans="1:3">
      <c r="A206" s="413"/>
      <c r="B206" s="413"/>
      <c r="C206" s="481"/>
    </row>
    <row r="207" spans="1:3">
      <c r="A207" s="413"/>
      <c r="B207" s="413"/>
      <c r="C207" s="481"/>
    </row>
    <row r="208" spans="1:3">
      <c r="A208" s="413"/>
      <c r="B208" s="413"/>
      <c r="C208" s="481"/>
    </row>
    <row r="209" spans="1:3">
      <c r="A209" s="413"/>
      <c r="B209" s="413"/>
      <c r="C209" s="481"/>
    </row>
    <row r="210" spans="1:3">
      <c r="A210" s="413"/>
      <c r="B210" s="413"/>
      <c r="C210" s="481"/>
    </row>
    <row r="211" spans="1:3">
      <c r="A211" s="413"/>
      <c r="B211" s="413"/>
      <c r="C211" s="481"/>
    </row>
    <row r="212" spans="1:3">
      <c r="A212" s="413"/>
      <c r="B212" s="413"/>
      <c r="C212" s="481"/>
    </row>
    <row r="213" spans="1:3">
      <c r="A213" s="413"/>
      <c r="B213" s="413"/>
      <c r="C213" s="481"/>
    </row>
    <row r="214" spans="1:3">
      <c r="A214" s="413"/>
      <c r="B214" s="413"/>
      <c r="C214" s="481"/>
    </row>
    <row r="215" spans="1:3">
      <c r="A215" s="413"/>
      <c r="B215" s="413"/>
      <c r="C215" s="481"/>
    </row>
    <row r="216" spans="1:3">
      <c r="A216" s="413"/>
      <c r="B216" s="413"/>
      <c r="C216" s="481"/>
    </row>
    <row r="217" spans="1:3">
      <c r="A217" s="413"/>
      <c r="B217" s="413"/>
      <c r="C217" s="481"/>
    </row>
    <row r="218" spans="1:3">
      <c r="A218" s="413"/>
      <c r="B218" s="413"/>
      <c r="C218" s="481"/>
    </row>
    <row r="219" spans="1:3">
      <c r="A219" s="413"/>
      <c r="B219" s="413"/>
      <c r="C219" s="481"/>
    </row>
    <row r="220" spans="1:3">
      <c r="A220" s="413"/>
      <c r="B220" s="413"/>
      <c r="C220" s="481"/>
    </row>
    <row r="221" spans="1:3">
      <c r="A221" s="413"/>
      <c r="B221" s="413"/>
      <c r="C221" s="481"/>
    </row>
    <row r="222" spans="1:3">
      <c r="A222" s="413"/>
      <c r="B222" s="413"/>
      <c r="C222" s="481"/>
    </row>
    <row r="223" spans="1:3">
      <c r="A223" s="413"/>
      <c r="B223" s="413"/>
      <c r="C223" s="481"/>
    </row>
    <row r="224" spans="1:3">
      <c r="A224" s="413"/>
      <c r="B224" s="413"/>
      <c r="C224" s="481"/>
    </row>
    <row r="225" spans="1:3">
      <c r="A225" s="413"/>
      <c r="B225" s="413"/>
      <c r="C225" s="481"/>
    </row>
    <row r="226" spans="1:3">
      <c r="A226" s="413"/>
      <c r="B226" s="413"/>
      <c r="C226" s="481"/>
    </row>
    <row r="227" spans="1:3">
      <c r="A227" s="413"/>
      <c r="B227" s="413"/>
      <c r="C227" s="481"/>
    </row>
    <row r="228" spans="1:3">
      <c r="A228" s="413"/>
      <c r="B228" s="413"/>
      <c r="C228" s="481"/>
    </row>
    <row r="229" spans="1:3">
      <c r="A229" s="413"/>
      <c r="B229" s="413"/>
      <c r="C229" s="481"/>
    </row>
    <row r="230" spans="1:3">
      <c r="A230" s="413"/>
      <c r="B230" s="413"/>
      <c r="C230" s="481"/>
    </row>
    <row r="231" spans="1:3">
      <c r="A231" s="413"/>
      <c r="B231" s="413"/>
      <c r="C231" s="481"/>
    </row>
    <row r="232" spans="1:3">
      <c r="A232" s="413"/>
      <c r="B232" s="413"/>
      <c r="C232" s="481"/>
    </row>
    <row r="233" spans="1:3">
      <c r="A233" s="413"/>
      <c r="B233" s="413"/>
      <c r="C233" s="481"/>
    </row>
    <row r="234" spans="1:3">
      <c r="A234" s="413"/>
      <c r="B234" s="413"/>
      <c r="C234" s="481"/>
    </row>
    <row r="235" spans="1:3">
      <c r="A235" s="413"/>
      <c r="B235" s="413"/>
      <c r="C235" s="481"/>
    </row>
    <row r="236" spans="1:3">
      <c r="A236" s="413"/>
      <c r="B236" s="413"/>
      <c r="C236" s="481"/>
    </row>
    <row r="237" spans="1:3">
      <c r="A237" s="413"/>
      <c r="B237" s="413"/>
      <c r="C237" s="481"/>
    </row>
    <row r="238" spans="1:3">
      <c r="A238" s="413"/>
      <c r="B238" s="413"/>
      <c r="C238" s="481"/>
    </row>
    <row r="239" spans="1:3">
      <c r="A239" s="413"/>
      <c r="B239" s="413"/>
      <c r="C239" s="481"/>
    </row>
    <row r="240" spans="1:3">
      <c r="A240" s="413"/>
      <c r="B240" s="413"/>
      <c r="C240" s="481"/>
    </row>
    <row r="241" spans="1:3">
      <c r="A241" s="413"/>
      <c r="B241" s="413"/>
      <c r="C241" s="481"/>
    </row>
    <row r="242" spans="1:3">
      <c r="A242" s="413"/>
      <c r="B242" s="413"/>
      <c r="C242" s="481"/>
    </row>
    <row r="243" spans="1:3">
      <c r="A243" s="413"/>
      <c r="B243" s="413"/>
      <c r="C243" s="481"/>
    </row>
    <row r="244" spans="1:3">
      <c r="A244" s="413"/>
      <c r="B244" s="413"/>
      <c r="C244" s="481"/>
    </row>
    <row r="245" spans="1:3">
      <c r="A245" s="413"/>
      <c r="B245" s="413"/>
      <c r="C245" s="481"/>
    </row>
    <row r="246" spans="1:3">
      <c r="A246" s="413"/>
      <c r="B246" s="413"/>
      <c r="C246" s="481"/>
    </row>
    <row r="247" spans="1:3">
      <c r="A247" s="413"/>
      <c r="B247" s="413"/>
      <c r="C247" s="481"/>
    </row>
    <row r="248" spans="1:3">
      <c r="A248" s="413"/>
      <c r="B248" s="413"/>
      <c r="C248" s="481"/>
    </row>
    <row r="249" spans="1:3">
      <c r="A249" s="413"/>
      <c r="B249" s="413"/>
      <c r="C249" s="481"/>
    </row>
    <row r="250" spans="1:3">
      <c r="A250" s="413"/>
      <c r="B250" s="413"/>
      <c r="C250" s="481"/>
    </row>
    <row r="251" spans="1:3">
      <c r="A251" s="413"/>
      <c r="B251" s="413"/>
      <c r="C251" s="481"/>
    </row>
    <row r="252" spans="1:3">
      <c r="A252" s="413"/>
      <c r="B252" s="413"/>
      <c r="C252" s="481"/>
    </row>
    <row r="253" spans="1:3">
      <c r="A253" s="413"/>
      <c r="B253" s="413"/>
      <c r="C253" s="481"/>
    </row>
    <row r="254" spans="1:3">
      <c r="A254" s="413"/>
      <c r="B254" s="413"/>
      <c r="C254" s="481"/>
    </row>
    <row r="255" spans="1:3">
      <c r="A255" s="413"/>
      <c r="B255" s="413"/>
      <c r="C255" s="481"/>
    </row>
    <row r="256" spans="1:3">
      <c r="A256" s="413"/>
      <c r="B256" s="413"/>
      <c r="C256" s="481"/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34" sqref="D34"/>
    </sheetView>
  </sheetViews>
  <sheetFormatPr defaultRowHeight="12.75"/>
  <cols>
    <col min="1" max="1" width="9.140625" style="76"/>
    <col min="2" max="2" width="9.140625" style="77"/>
    <col min="3" max="3" width="49.140625" style="76" customWidth="1"/>
    <col min="4" max="4" width="15.85546875" style="76" customWidth="1"/>
    <col min="5" max="5" width="10.42578125" style="76" customWidth="1"/>
    <col min="6" max="16384" width="9.140625" style="76"/>
  </cols>
  <sheetData>
    <row r="1" spans="1:5">
      <c r="A1" s="78" t="s">
        <v>826</v>
      </c>
      <c r="B1" s="79"/>
      <c r="C1" s="80"/>
    </row>
    <row r="2" spans="1:5">
      <c r="A2" s="28"/>
      <c r="B2" s="81"/>
      <c r="C2" s="82"/>
      <c r="E2" s="83" t="s">
        <v>827</v>
      </c>
    </row>
    <row r="3" spans="1:5" ht="25.5" customHeight="1">
      <c r="A3" s="24" t="s">
        <v>217</v>
      </c>
      <c r="B3" s="84" t="s">
        <v>218</v>
      </c>
      <c r="C3" s="25" t="s">
        <v>219</v>
      </c>
      <c r="D3" s="24" t="s">
        <v>220</v>
      </c>
      <c r="E3" s="85" t="s">
        <v>221</v>
      </c>
    </row>
    <row r="4" spans="1:5">
      <c r="A4" s="86"/>
      <c r="B4" s="87"/>
      <c r="C4" s="88" t="s">
        <v>780</v>
      </c>
      <c r="D4" s="89"/>
      <c r="E4" s="89"/>
    </row>
    <row r="5" spans="1:5" ht="38.25">
      <c r="A5" s="25">
        <v>1100032</v>
      </c>
      <c r="B5" s="90"/>
      <c r="C5" s="91" t="s">
        <v>291</v>
      </c>
      <c r="D5" s="92"/>
      <c r="E5" s="92"/>
    </row>
    <row r="6" spans="1:5" ht="38.25">
      <c r="A6" s="25">
        <v>1100033</v>
      </c>
      <c r="B6" s="90"/>
      <c r="C6" s="91" t="s">
        <v>292</v>
      </c>
      <c r="D6" s="92"/>
      <c r="E6" s="92"/>
    </row>
    <row r="7" spans="1:5" ht="51">
      <c r="A7" s="25">
        <v>1100034</v>
      </c>
      <c r="B7" s="90"/>
      <c r="C7" s="91" t="s">
        <v>293</v>
      </c>
      <c r="D7" s="92"/>
      <c r="E7" s="92"/>
    </row>
    <row r="9" spans="1:5">
      <c r="A9" s="869" t="s">
        <v>828</v>
      </c>
      <c r="B9" s="869"/>
      <c r="C9" s="869"/>
      <c r="D9" s="869"/>
      <c r="E9" s="869"/>
    </row>
  </sheetData>
  <mergeCells count="1">
    <mergeCell ref="A9:E9"/>
  </mergeCells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I4" sqref="I4:K4"/>
    </sheetView>
  </sheetViews>
  <sheetFormatPr defaultRowHeight="12.75"/>
  <cols>
    <col min="1" max="1" width="9.140625" style="39"/>
    <col min="2" max="2" width="22" style="39" customWidth="1"/>
    <col min="3" max="3" width="8.5703125" style="39" customWidth="1"/>
    <col min="4" max="4" width="7.5703125" style="39" customWidth="1"/>
    <col min="5" max="6" width="6.85546875" style="39" customWidth="1"/>
    <col min="7" max="7" width="6.42578125" style="39" customWidth="1"/>
    <col min="8" max="8" width="6" style="39" customWidth="1"/>
    <col min="9" max="9" width="6.85546875" style="39" customWidth="1"/>
    <col min="10" max="10" width="7" style="39" customWidth="1"/>
    <col min="11" max="11" width="7.28515625" style="39" customWidth="1"/>
    <col min="12" max="12" width="7" style="39" customWidth="1"/>
    <col min="13" max="13" width="7.85546875" style="39" customWidth="1"/>
    <col min="14" max="14" width="6.7109375" style="39" customWidth="1"/>
    <col min="15" max="15" width="8" style="39" customWidth="1"/>
    <col min="16" max="16" width="7.5703125" style="39" customWidth="1"/>
    <col min="17" max="16384" width="9.140625" style="39"/>
  </cols>
  <sheetData>
    <row r="1" spans="1:16" s="38" customFormat="1" ht="14.25" customHeight="1">
      <c r="A1" s="870" t="s">
        <v>43</v>
      </c>
      <c r="B1" s="87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871" t="s">
        <v>829</v>
      </c>
      <c r="P1" s="871"/>
    </row>
    <row r="2" spans="1:16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61"/>
      <c r="P2" s="61"/>
    </row>
    <row r="3" spans="1:16">
      <c r="A3" s="882" t="s">
        <v>830</v>
      </c>
      <c r="B3" s="882" t="s">
        <v>831</v>
      </c>
      <c r="C3" s="872" t="s">
        <v>832</v>
      </c>
      <c r="D3" s="873"/>
      <c r="E3" s="873"/>
      <c r="F3" s="873"/>
      <c r="G3" s="873"/>
      <c r="H3" s="873"/>
      <c r="I3" s="872" t="s">
        <v>833</v>
      </c>
      <c r="J3" s="873"/>
      <c r="K3" s="873"/>
      <c r="L3" s="873"/>
      <c r="M3" s="873"/>
      <c r="N3" s="873"/>
      <c r="O3" s="884" t="s">
        <v>834</v>
      </c>
      <c r="P3" s="884" t="s">
        <v>835</v>
      </c>
    </row>
    <row r="4" spans="1:16">
      <c r="A4" s="883"/>
      <c r="B4" s="883"/>
      <c r="C4" s="874" t="s">
        <v>836</v>
      </c>
      <c r="D4" s="875"/>
      <c r="E4" s="876"/>
      <c r="F4" s="877" t="s">
        <v>837</v>
      </c>
      <c r="G4" s="878"/>
      <c r="H4" s="879"/>
      <c r="I4" s="874" t="s">
        <v>836</v>
      </c>
      <c r="J4" s="875"/>
      <c r="K4" s="876"/>
      <c r="L4" s="877" t="s">
        <v>837</v>
      </c>
      <c r="M4" s="878"/>
      <c r="N4" s="879"/>
      <c r="O4" s="885"/>
      <c r="P4" s="885"/>
    </row>
    <row r="5" spans="1:16">
      <c r="A5" s="43"/>
      <c r="B5" s="44"/>
      <c r="C5" s="45" t="s">
        <v>107</v>
      </c>
      <c r="D5" s="45" t="s">
        <v>838</v>
      </c>
      <c r="E5" s="45" t="s">
        <v>839</v>
      </c>
      <c r="F5" s="45" t="s">
        <v>107</v>
      </c>
      <c r="G5" s="45" t="s">
        <v>838</v>
      </c>
      <c r="H5" s="45" t="s">
        <v>839</v>
      </c>
      <c r="I5" s="45" t="s">
        <v>107</v>
      </c>
      <c r="J5" s="45" t="s">
        <v>838</v>
      </c>
      <c r="K5" s="45" t="s">
        <v>839</v>
      </c>
      <c r="L5" s="45" t="s">
        <v>107</v>
      </c>
      <c r="M5" s="45" t="s">
        <v>838</v>
      </c>
      <c r="N5" s="45" t="s">
        <v>839</v>
      </c>
      <c r="O5" s="886"/>
      <c r="P5" s="886"/>
    </row>
    <row r="6" spans="1:16">
      <c r="A6" s="46" t="s">
        <v>840</v>
      </c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62"/>
      <c r="O6" s="63"/>
      <c r="P6" s="64"/>
    </row>
    <row r="7" spans="1:16" ht="33" customHeight="1">
      <c r="A7" s="49" t="s">
        <v>841</v>
      </c>
      <c r="B7" s="49" t="s">
        <v>842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65"/>
      <c r="O7" s="66"/>
      <c r="P7" s="67"/>
    </row>
    <row r="8" spans="1:16" ht="33" customHeight="1">
      <c r="A8" s="49" t="s">
        <v>841</v>
      </c>
      <c r="B8" s="49" t="s">
        <v>843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68"/>
      <c r="O8" s="69"/>
      <c r="P8" s="67"/>
    </row>
    <row r="9" spans="1:16" ht="33" customHeight="1">
      <c r="A9" s="49" t="s">
        <v>844</v>
      </c>
      <c r="B9" s="49" t="s">
        <v>845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65"/>
      <c r="O9" s="66"/>
      <c r="P9" s="67"/>
    </row>
    <row r="10" spans="1:16">
      <c r="A10" s="52" t="s">
        <v>846</v>
      </c>
      <c r="B10" s="53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62"/>
      <c r="O10" s="63"/>
      <c r="P10" s="64"/>
    </row>
    <row r="11" spans="1:16" ht="71.25" customHeight="1">
      <c r="A11" s="49" t="s">
        <v>847</v>
      </c>
      <c r="B11" s="49" t="s">
        <v>848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65"/>
      <c r="O11" s="66"/>
      <c r="P11" s="67"/>
    </row>
    <row r="12" spans="1:16" ht="71.25" customHeight="1">
      <c r="A12" s="49" t="s">
        <v>847</v>
      </c>
      <c r="B12" s="49" t="s">
        <v>849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65"/>
      <c r="O12" s="66"/>
      <c r="P12" s="67"/>
    </row>
    <row r="13" spans="1:16" ht="71.25" customHeight="1">
      <c r="A13" s="49" t="s">
        <v>850</v>
      </c>
      <c r="B13" s="49" t="s">
        <v>851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62"/>
      <c r="O13" s="63"/>
      <c r="P13" s="64"/>
    </row>
    <row r="14" spans="1:16">
      <c r="A14" s="54" t="s">
        <v>852</v>
      </c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42"/>
      <c r="O14" s="58"/>
      <c r="P14" s="70"/>
    </row>
    <row r="15" spans="1:16">
      <c r="A15" s="57" t="s">
        <v>853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71"/>
      <c r="O15" s="60"/>
      <c r="P15" s="72"/>
    </row>
    <row r="16" spans="1:16">
      <c r="A16" s="880" t="s">
        <v>107</v>
      </c>
      <c r="B16" s="881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73"/>
      <c r="O16" s="74"/>
      <c r="P16" s="75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G3" sqref="G3:I3"/>
    </sheetView>
  </sheetViews>
  <sheetFormatPr defaultRowHeight="12.75"/>
  <cols>
    <col min="1" max="1" width="16" style="13" customWidth="1"/>
    <col min="2" max="2" width="20.5703125" style="13" customWidth="1"/>
    <col min="3" max="3" width="9.140625" style="13"/>
    <col min="4" max="4" width="28.7109375" style="13" customWidth="1"/>
    <col min="5" max="5" width="12.5703125" style="13" customWidth="1"/>
    <col min="6" max="6" width="10.85546875" style="13" customWidth="1"/>
    <col min="7" max="7" width="8.85546875" style="13" customWidth="1"/>
    <col min="8" max="8" width="10" style="13" customWidth="1"/>
    <col min="9" max="9" width="9.85546875" style="13" customWidth="1"/>
    <col min="10" max="10" width="8.85546875" style="13" customWidth="1"/>
    <col min="11" max="11" width="8.7109375" style="13" customWidth="1"/>
    <col min="12" max="12" width="9.42578125" style="13" customWidth="1"/>
    <col min="13" max="16384" width="9.140625" style="13"/>
  </cols>
  <sheetData>
    <row r="1" spans="1:12" s="28" customFormat="1" ht="16.5" customHeight="1">
      <c r="A1" s="889" t="s">
        <v>854</v>
      </c>
      <c r="B1" s="890"/>
      <c r="C1" s="890"/>
      <c r="D1" s="890"/>
      <c r="E1" s="890"/>
      <c r="F1" s="890"/>
      <c r="G1" s="890"/>
      <c r="H1" s="890"/>
      <c r="I1" s="890"/>
      <c r="J1" s="890"/>
      <c r="K1" s="890"/>
      <c r="L1" s="890"/>
    </row>
    <row r="2" spans="1:12" ht="30" customHeight="1">
      <c r="A2" s="888" t="s">
        <v>855</v>
      </c>
      <c r="B2" s="888" t="s">
        <v>856</v>
      </c>
      <c r="C2" s="888" t="s">
        <v>857</v>
      </c>
      <c r="D2" s="888" t="s">
        <v>858</v>
      </c>
      <c r="E2" s="888" t="s">
        <v>859</v>
      </c>
      <c r="F2" s="888" t="s">
        <v>860</v>
      </c>
      <c r="G2" s="891" t="s">
        <v>861</v>
      </c>
      <c r="H2" s="891"/>
      <c r="I2" s="891"/>
      <c r="J2" s="891"/>
      <c r="K2" s="891"/>
      <c r="L2" s="891"/>
    </row>
    <row r="3" spans="1:12" ht="29.25" customHeight="1">
      <c r="A3" s="888"/>
      <c r="B3" s="888"/>
      <c r="C3" s="888"/>
      <c r="D3" s="888"/>
      <c r="E3" s="888"/>
      <c r="F3" s="888"/>
      <c r="G3" s="892" t="s">
        <v>220</v>
      </c>
      <c r="H3" s="892"/>
      <c r="I3" s="892"/>
      <c r="J3" s="892" t="s">
        <v>221</v>
      </c>
      <c r="K3" s="892"/>
      <c r="L3" s="892"/>
    </row>
    <row r="4" spans="1:12" ht="38.25" customHeight="1">
      <c r="A4" s="888"/>
      <c r="B4" s="888"/>
      <c r="C4" s="888"/>
      <c r="D4" s="888"/>
      <c r="E4" s="888"/>
      <c r="F4" s="888"/>
      <c r="G4" s="30" t="s">
        <v>862</v>
      </c>
      <c r="H4" s="29" t="s">
        <v>863</v>
      </c>
      <c r="I4" s="29" t="s">
        <v>864</v>
      </c>
      <c r="J4" s="30" t="s">
        <v>862</v>
      </c>
      <c r="K4" s="29" t="s">
        <v>863</v>
      </c>
      <c r="L4" s="29" t="s">
        <v>864</v>
      </c>
    </row>
    <row r="5" spans="1:12" ht="18" customHeight="1">
      <c r="A5" s="29">
        <v>0</v>
      </c>
      <c r="B5" s="29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  <c r="L5" s="31">
        <v>11</v>
      </c>
    </row>
    <row r="6" spans="1:12">
      <c r="A6" s="887" t="s">
        <v>865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1"/>
    </row>
    <row r="7" spans="1:12">
      <c r="A7" s="887"/>
      <c r="B7" s="33"/>
      <c r="C7" s="33"/>
      <c r="D7" s="33"/>
      <c r="E7" s="33"/>
      <c r="F7" s="33"/>
      <c r="G7" s="33"/>
      <c r="H7" s="33"/>
      <c r="I7" s="33"/>
      <c r="J7" s="33"/>
      <c r="K7" s="29"/>
      <c r="L7" s="33"/>
    </row>
    <row r="8" spans="1:12">
      <c r="A8" s="887"/>
      <c r="B8" s="33"/>
      <c r="C8" s="33"/>
      <c r="D8" s="33"/>
      <c r="E8" s="33"/>
      <c r="F8" s="33"/>
      <c r="G8" s="33"/>
      <c r="H8" s="33"/>
      <c r="I8" s="33"/>
      <c r="J8" s="33"/>
      <c r="K8" s="29"/>
      <c r="L8" s="33"/>
    </row>
    <row r="9" spans="1:12">
      <c r="A9" s="887"/>
      <c r="B9" s="33"/>
      <c r="C9" s="33"/>
      <c r="D9" s="33"/>
      <c r="E9" s="33"/>
      <c r="F9" s="33"/>
      <c r="G9" s="33"/>
      <c r="H9" s="33"/>
      <c r="I9" s="33"/>
      <c r="J9" s="33"/>
      <c r="K9" s="29"/>
      <c r="L9" s="33"/>
    </row>
    <row r="10" spans="1:12">
      <c r="A10" s="887"/>
      <c r="B10" s="33"/>
      <c r="C10" s="33"/>
      <c r="D10" s="33"/>
      <c r="E10" s="33"/>
      <c r="F10" s="33"/>
      <c r="G10" s="33"/>
      <c r="H10" s="33"/>
      <c r="I10" s="33"/>
      <c r="J10" s="33"/>
      <c r="K10" s="29"/>
      <c r="L10" s="33"/>
    </row>
    <row r="11" spans="1:12">
      <c r="A11" s="887" t="s">
        <v>866</v>
      </c>
      <c r="B11" s="33"/>
      <c r="C11" s="33"/>
      <c r="D11" s="33"/>
      <c r="E11" s="33"/>
      <c r="F11" s="33"/>
      <c r="G11" s="33"/>
      <c r="H11" s="33"/>
      <c r="I11" s="33"/>
      <c r="J11" s="33"/>
      <c r="K11" s="29"/>
      <c r="L11" s="33"/>
    </row>
    <row r="12" spans="1:12">
      <c r="A12" s="887"/>
      <c r="B12" s="33"/>
      <c r="C12" s="33"/>
      <c r="D12" s="33"/>
      <c r="E12" s="33"/>
      <c r="F12" s="33"/>
      <c r="G12" s="33"/>
      <c r="H12" s="33"/>
      <c r="I12" s="33"/>
      <c r="J12" s="33"/>
      <c r="K12" s="29"/>
      <c r="L12" s="33"/>
    </row>
    <row r="13" spans="1:12">
      <c r="A13" s="887"/>
      <c r="B13" s="33"/>
      <c r="C13" s="33"/>
      <c r="D13" s="33"/>
      <c r="E13" s="33"/>
      <c r="F13" s="33"/>
      <c r="G13" s="33"/>
      <c r="H13" s="33"/>
      <c r="I13" s="33"/>
      <c r="J13" s="33"/>
      <c r="K13" s="29"/>
      <c r="L13" s="33"/>
    </row>
    <row r="14" spans="1:12">
      <c r="A14" s="887"/>
      <c r="B14" s="33"/>
      <c r="C14" s="33"/>
      <c r="D14" s="33"/>
      <c r="E14" s="33"/>
      <c r="F14" s="33"/>
      <c r="G14" s="33"/>
      <c r="H14" s="33"/>
      <c r="I14" s="33"/>
      <c r="J14" s="33"/>
      <c r="K14" s="29"/>
      <c r="L14" s="33"/>
    </row>
    <row r="15" spans="1:12">
      <c r="A15" s="887"/>
      <c r="B15" s="33"/>
      <c r="C15" s="33"/>
      <c r="D15" s="33"/>
      <c r="E15" s="33"/>
      <c r="F15" s="33"/>
      <c r="G15" s="33"/>
      <c r="H15" s="33"/>
      <c r="I15" s="33"/>
      <c r="J15" s="33"/>
      <c r="K15" s="29"/>
      <c r="L15" s="33"/>
    </row>
    <row r="16" spans="1:12">
      <c r="A16" s="887" t="s">
        <v>867</v>
      </c>
      <c r="B16" s="33"/>
      <c r="C16" s="33"/>
      <c r="D16" s="33"/>
      <c r="E16" s="33"/>
      <c r="F16" s="33"/>
      <c r="G16" s="33"/>
      <c r="H16" s="33"/>
      <c r="I16" s="33"/>
      <c r="J16" s="33"/>
      <c r="K16" s="29"/>
      <c r="L16" s="33"/>
    </row>
    <row r="17" spans="1:12">
      <c r="A17" s="887"/>
      <c r="B17" s="33"/>
      <c r="C17" s="33"/>
      <c r="D17" s="33"/>
      <c r="E17" s="33"/>
      <c r="F17" s="33"/>
      <c r="G17" s="33"/>
      <c r="H17" s="33"/>
      <c r="I17" s="33"/>
      <c r="J17" s="33"/>
      <c r="K17" s="29"/>
      <c r="L17" s="33"/>
    </row>
    <row r="18" spans="1:12">
      <c r="A18" s="887"/>
      <c r="B18" s="33"/>
      <c r="C18" s="33"/>
      <c r="D18" s="33"/>
      <c r="E18" s="33"/>
      <c r="F18" s="33"/>
      <c r="G18" s="33"/>
      <c r="H18" s="33"/>
      <c r="I18" s="33"/>
      <c r="J18" s="33"/>
      <c r="K18" s="29"/>
      <c r="L18" s="33"/>
    </row>
    <row r="19" spans="1:12">
      <c r="A19" s="887"/>
      <c r="B19" s="33"/>
      <c r="C19" s="33"/>
      <c r="D19" s="33"/>
      <c r="E19" s="33"/>
      <c r="F19" s="33"/>
      <c r="G19" s="33"/>
      <c r="H19" s="33"/>
      <c r="I19" s="33"/>
      <c r="J19" s="33"/>
      <c r="K19" s="29"/>
      <c r="L19" s="33"/>
    </row>
    <row r="20" spans="1:12">
      <c r="A20" s="887"/>
      <c r="B20" s="33"/>
      <c r="C20" s="33"/>
      <c r="D20" s="33"/>
      <c r="E20" s="33"/>
      <c r="F20" s="33"/>
      <c r="G20" s="33"/>
      <c r="H20" s="33"/>
      <c r="I20" s="33"/>
      <c r="J20" s="33"/>
      <c r="K20" s="29"/>
      <c r="L20" s="33"/>
    </row>
    <row r="21" spans="1:12">
      <c r="A21" s="887"/>
      <c r="B21" s="33"/>
      <c r="C21" s="33"/>
      <c r="D21" s="33"/>
      <c r="E21" s="33"/>
      <c r="F21" s="33"/>
      <c r="G21" s="33"/>
      <c r="H21" s="33"/>
      <c r="I21" s="33"/>
      <c r="J21" s="33"/>
      <c r="K21" s="29"/>
      <c r="L21" s="33"/>
    </row>
    <row r="22" spans="1:12">
      <c r="A22" s="887"/>
      <c r="B22" s="33"/>
      <c r="C22" s="33"/>
      <c r="D22" s="33"/>
      <c r="E22" s="33"/>
      <c r="F22" s="33"/>
      <c r="G22" s="33"/>
      <c r="H22" s="33"/>
      <c r="I22" s="33"/>
      <c r="J22" s="33"/>
      <c r="K22" s="29"/>
      <c r="L22" s="33"/>
    </row>
    <row r="23" spans="1:12">
      <c r="A23" s="887" t="s">
        <v>868</v>
      </c>
      <c r="B23" s="33"/>
      <c r="C23" s="33"/>
      <c r="D23" s="33"/>
      <c r="E23" s="33"/>
      <c r="F23" s="33"/>
      <c r="G23" s="33"/>
      <c r="H23" s="33"/>
      <c r="I23" s="33"/>
      <c r="J23" s="33"/>
      <c r="K23" s="29"/>
      <c r="L23" s="33"/>
    </row>
    <row r="24" spans="1:12">
      <c r="A24" s="887"/>
      <c r="B24" s="33"/>
      <c r="C24" s="33"/>
      <c r="D24" s="33"/>
      <c r="E24" s="33"/>
      <c r="F24" s="33"/>
      <c r="G24" s="33"/>
      <c r="H24" s="33"/>
      <c r="I24" s="33"/>
      <c r="J24" s="33"/>
      <c r="K24" s="29"/>
      <c r="L24" s="33"/>
    </row>
    <row r="25" spans="1:12">
      <c r="A25" s="887"/>
      <c r="B25" s="33"/>
      <c r="C25" s="33"/>
      <c r="D25" s="33"/>
      <c r="E25" s="33"/>
      <c r="F25" s="33"/>
      <c r="G25" s="33"/>
      <c r="H25" s="33"/>
      <c r="I25" s="33"/>
      <c r="J25" s="33"/>
      <c r="K25" s="29"/>
      <c r="L25" s="33"/>
    </row>
    <row r="26" spans="1:12">
      <c r="A26" s="887"/>
      <c r="B26" s="33"/>
      <c r="C26" s="33"/>
      <c r="D26" s="33"/>
      <c r="E26" s="33"/>
      <c r="F26" s="33"/>
      <c r="G26" s="33"/>
      <c r="H26" s="33"/>
      <c r="I26" s="33"/>
      <c r="J26" s="33"/>
      <c r="K26" s="29"/>
      <c r="L26" s="33"/>
    </row>
    <row r="27" spans="1:12">
      <c r="A27" s="887"/>
      <c r="B27" s="33"/>
      <c r="C27" s="33"/>
      <c r="D27" s="33"/>
      <c r="E27" s="33"/>
      <c r="F27" s="33"/>
      <c r="G27" s="33"/>
      <c r="H27" s="33"/>
      <c r="I27" s="33"/>
      <c r="J27" s="33"/>
      <c r="K27" s="29"/>
      <c r="L27" s="33"/>
    </row>
    <row r="28" spans="1:12">
      <c r="A28" s="887"/>
      <c r="B28" s="33"/>
      <c r="C28" s="33"/>
      <c r="D28" s="33"/>
      <c r="E28" s="33"/>
      <c r="F28" s="33"/>
      <c r="G28" s="33"/>
      <c r="H28" s="33"/>
      <c r="I28" s="33"/>
      <c r="J28" s="33"/>
      <c r="K28" s="29"/>
      <c r="L28" s="33"/>
    </row>
    <row r="29" spans="1:12">
      <c r="A29" s="887"/>
      <c r="B29" s="33"/>
      <c r="C29" s="33"/>
      <c r="D29" s="33"/>
      <c r="E29" s="33"/>
      <c r="F29" s="33"/>
      <c r="G29" s="33"/>
      <c r="H29" s="33"/>
      <c r="I29" s="33"/>
      <c r="J29" s="33"/>
      <c r="K29" s="29"/>
      <c r="L29" s="33"/>
    </row>
    <row r="30" spans="1:12">
      <c r="A30" s="887" t="s">
        <v>869</v>
      </c>
      <c r="B30" s="33"/>
      <c r="C30" s="33"/>
      <c r="D30" s="33"/>
      <c r="E30" s="33"/>
      <c r="F30" s="33"/>
      <c r="G30" s="33"/>
      <c r="H30" s="33"/>
      <c r="I30" s="33"/>
      <c r="J30" s="33"/>
      <c r="K30" s="29"/>
      <c r="L30" s="33"/>
    </row>
    <row r="31" spans="1:12">
      <c r="A31" s="887"/>
      <c r="B31" s="33"/>
      <c r="C31" s="33"/>
      <c r="D31" s="33"/>
      <c r="E31" s="33"/>
      <c r="F31" s="33"/>
      <c r="G31" s="33"/>
      <c r="H31" s="33"/>
      <c r="I31" s="33"/>
      <c r="J31" s="33"/>
      <c r="K31" s="29"/>
      <c r="L31" s="33"/>
    </row>
    <row r="32" spans="1:12">
      <c r="A32" s="887"/>
      <c r="B32" s="33"/>
      <c r="C32" s="33"/>
      <c r="D32" s="33"/>
      <c r="E32" s="33"/>
      <c r="F32" s="33"/>
      <c r="G32" s="33"/>
      <c r="H32" s="33"/>
      <c r="I32" s="33"/>
      <c r="J32" s="33"/>
      <c r="K32" s="29"/>
      <c r="L32" s="33"/>
    </row>
    <row r="33" spans="1:12">
      <c r="A33" s="887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>
      <c r="A34" s="887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887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spans="1:12">
      <c r="A36" s="887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>
      <c r="A37" s="32" t="s">
        <v>870</v>
      </c>
      <c r="B37" s="32"/>
      <c r="C37" s="34"/>
      <c r="D37" s="34"/>
      <c r="E37" s="34"/>
      <c r="F37" s="34"/>
      <c r="G37" s="35"/>
      <c r="H37" s="35"/>
      <c r="I37" s="34"/>
      <c r="J37" s="35"/>
      <c r="K37" s="35"/>
      <c r="L37" s="33"/>
    </row>
    <row r="38" spans="1:12">
      <c r="A38" s="36" t="s">
        <v>871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 s="21" customFormat="1" ht="15.75">
      <c r="C39" s="23"/>
      <c r="D39" s="23"/>
      <c r="E39" s="23"/>
      <c r="F39" s="23"/>
      <c r="G39" s="23"/>
      <c r="H39" s="23"/>
      <c r="I39" s="23"/>
      <c r="J39" s="23"/>
      <c r="K39" s="23"/>
      <c r="L39" s="23"/>
    </row>
  </sheetData>
  <mergeCells count="15">
    <mergeCell ref="D2:D4"/>
    <mergeCell ref="E2:E4"/>
    <mergeCell ref="F2:F4"/>
    <mergeCell ref="A11:A15"/>
    <mergeCell ref="A1:L1"/>
    <mergeCell ref="G2:L2"/>
    <mergeCell ref="G3:I3"/>
    <mergeCell ref="J3:L3"/>
    <mergeCell ref="A2:A4"/>
    <mergeCell ref="A16:A22"/>
    <mergeCell ref="A23:A29"/>
    <mergeCell ref="A30:A36"/>
    <mergeCell ref="B2:B4"/>
    <mergeCell ref="C2:C4"/>
    <mergeCell ref="A6:A10"/>
  </mergeCells>
  <pageMargins left="0.7" right="0.7" top="0.75" bottom="0.75" header="0.3" footer="0.3"/>
  <pageSetup paperSize="9" scale="85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4" sqref="C4"/>
    </sheetView>
  </sheetViews>
  <sheetFormatPr defaultRowHeight="11.25"/>
  <cols>
    <col min="1" max="1" width="9.140625" style="22"/>
    <col min="2" max="2" width="53.5703125" style="22" customWidth="1"/>
    <col min="3" max="3" width="14.42578125" style="22" customWidth="1"/>
    <col min="4" max="4" width="16.42578125" style="22" customWidth="1"/>
    <col min="5" max="16384" width="9.140625" style="22"/>
  </cols>
  <sheetData>
    <row r="1" spans="1:4" s="21" customFormat="1" ht="15.75">
      <c r="C1" s="23"/>
      <c r="D1" s="23"/>
    </row>
    <row r="2" spans="1:4" s="21" customFormat="1" ht="51.75" customHeight="1">
      <c r="A2" s="893" t="s">
        <v>872</v>
      </c>
      <c r="B2" s="894"/>
      <c r="C2" s="894"/>
      <c r="D2" s="894"/>
    </row>
    <row r="3" spans="1:4" ht="12.75">
      <c r="A3" s="13"/>
      <c r="B3" s="13"/>
      <c r="C3" s="13"/>
      <c r="D3" s="14" t="s">
        <v>873</v>
      </c>
    </row>
    <row r="4" spans="1:4" ht="45" customHeight="1">
      <c r="A4" s="896" t="s">
        <v>94</v>
      </c>
      <c r="B4" s="896" t="s">
        <v>874</v>
      </c>
      <c r="C4" s="24" t="s">
        <v>220</v>
      </c>
      <c r="D4" s="25" t="s">
        <v>221</v>
      </c>
    </row>
    <row r="5" spans="1:4" ht="35.25" customHeight="1">
      <c r="A5" s="896"/>
      <c r="B5" s="896"/>
      <c r="C5" s="15" t="s">
        <v>864</v>
      </c>
      <c r="D5" s="15" t="s">
        <v>864</v>
      </c>
    </row>
    <row r="6" spans="1:4" ht="20.25" customHeight="1">
      <c r="A6" s="15">
        <v>0</v>
      </c>
      <c r="B6" s="16">
        <v>1</v>
      </c>
      <c r="C6" s="16">
        <v>2</v>
      </c>
      <c r="D6" s="16">
        <v>3</v>
      </c>
    </row>
    <row r="7" spans="1:4" ht="18" customHeight="1">
      <c r="A7" s="17"/>
      <c r="B7" s="18" t="s">
        <v>875</v>
      </c>
      <c r="C7" s="17"/>
      <c r="D7" s="17"/>
    </row>
    <row r="8" spans="1:4" ht="18" customHeight="1">
      <c r="A8" s="17"/>
      <c r="B8" s="19"/>
      <c r="C8" s="17"/>
      <c r="D8" s="17"/>
    </row>
    <row r="9" spans="1:4" ht="18" customHeight="1">
      <c r="A9" s="17"/>
      <c r="B9" s="19"/>
      <c r="C9" s="17"/>
      <c r="D9" s="17"/>
    </row>
    <row r="10" spans="1:4" ht="18" customHeight="1">
      <c r="A10" s="17"/>
      <c r="B10" s="19"/>
      <c r="C10" s="17"/>
      <c r="D10" s="17"/>
    </row>
    <row r="11" spans="1:4" ht="18" customHeight="1">
      <c r="A11" s="17"/>
      <c r="B11" s="19"/>
      <c r="C11" s="17"/>
      <c r="D11" s="17"/>
    </row>
    <row r="12" spans="1:4" ht="18" customHeight="1">
      <c r="A12" s="17"/>
      <c r="B12" s="19"/>
      <c r="C12" s="17"/>
      <c r="D12" s="17"/>
    </row>
    <row r="13" spans="1:4" ht="18" customHeight="1">
      <c r="A13" s="20"/>
      <c r="B13" s="19"/>
      <c r="C13" s="26"/>
      <c r="D13" s="27"/>
    </row>
    <row r="14" spans="1:4" ht="18" customHeight="1">
      <c r="A14" s="17"/>
      <c r="B14" s="19"/>
      <c r="C14" s="17"/>
      <c r="D14" s="17"/>
    </row>
    <row r="15" spans="1:4" s="21" customFormat="1" ht="18" customHeight="1">
      <c r="A15" s="17"/>
      <c r="B15" s="19"/>
      <c r="C15" s="17"/>
      <c r="D15" s="17"/>
    </row>
    <row r="16" spans="1:4" s="21" customFormat="1" ht="18" customHeight="1">
      <c r="A16" s="17"/>
      <c r="B16" s="19"/>
      <c r="C16" s="17"/>
      <c r="D16" s="17"/>
    </row>
    <row r="17" spans="1:4" s="21" customFormat="1" ht="18" customHeight="1">
      <c r="A17" s="17"/>
      <c r="B17" s="19"/>
      <c r="C17" s="17"/>
      <c r="D17" s="17"/>
    </row>
    <row r="18" spans="1:4" s="21" customFormat="1" ht="18" customHeight="1">
      <c r="A18" s="17"/>
      <c r="B18" s="19"/>
      <c r="C18" s="17"/>
      <c r="D18" s="17"/>
    </row>
    <row r="19" spans="1:4" s="21" customFormat="1" ht="18" customHeight="1">
      <c r="A19" s="17"/>
      <c r="B19" s="19"/>
      <c r="C19" s="17"/>
      <c r="D19" s="17"/>
    </row>
    <row r="20" spans="1:4" s="21" customFormat="1" ht="18" customHeight="1">
      <c r="A20" s="17"/>
      <c r="B20" s="19"/>
      <c r="C20" s="17"/>
      <c r="D20" s="17"/>
    </row>
    <row r="21" spans="1:4" s="21" customFormat="1" ht="15.75">
      <c r="A21" s="17"/>
      <c r="B21" s="19"/>
      <c r="C21" s="17"/>
      <c r="D21" s="17"/>
    </row>
    <row r="22" spans="1:4" ht="21" customHeight="1">
      <c r="A22" s="895" t="s">
        <v>176</v>
      </c>
      <c r="B22" s="895"/>
      <c r="C22" s="17"/>
      <c r="D22" s="17"/>
    </row>
  </sheetData>
  <mergeCells count="4">
    <mergeCell ref="A2:D2"/>
    <mergeCell ref="A22:B22"/>
    <mergeCell ref="A4:A5"/>
    <mergeCell ref="B4:B5"/>
  </mergeCells>
  <pageMargins left="0.7" right="0.7" top="0.75" bottom="0.75" header="0.3" footer="0.3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O47" sqref="N46:O47"/>
    </sheetView>
  </sheetViews>
  <sheetFormatPr defaultColWidth="9.140625" defaultRowHeight="12.75"/>
  <cols>
    <col min="2" max="2" width="92.28515625" customWidth="1"/>
  </cols>
  <sheetData>
    <row r="3" spans="1:2">
      <c r="A3" s="893" t="s">
        <v>876</v>
      </c>
      <c r="B3" s="894"/>
    </row>
    <row r="4" spans="1:2">
      <c r="A4" s="13"/>
      <c r="B4" s="14" t="s">
        <v>877</v>
      </c>
    </row>
    <row r="5" spans="1:2">
      <c r="A5" s="896" t="s">
        <v>830</v>
      </c>
      <c r="B5" s="896" t="s">
        <v>878</v>
      </c>
    </row>
    <row r="6" spans="1:2">
      <c r="A6" s="896"/>
      <c r="B6" s="896"/>
    </row>
    <row r="7" spans="1:2">
      <c r="A7" s="15"/>
      <c r="B7" s="16"/>
    </row>
    <row r="8" spans="1:2">
      <c r="A8" s="17"/>
      <c r="B8" s="18"/>
    </row>
    <row r="9" spans="1:2">
      <c r="A9" s="17"/>
      <c r="B9" s="19"/>
    </row>
    <row r="10" spans="1:2">
      <c r="A10" s="17"/>
      <c r="B10" s="19"/>
    </row>
    <row r="11" spans="1:2">
      <c r="A11" s="17"/>
      <c r="B11" s="19"/>
    </row>
    <row r="12" spans="1:2">
      <c r="A12" s="17"/>
      <c r="B12" s="19"/>
    </row>
    <row r="13" spans="1:2">
      <c r="A13" s="17"/>
      <c r="B13" s="19"/>
    </row>
    <row r="14" spans="1:2">
      <c r="A14" s="20"/>
      <c r="B14" s="19"/>
    </row>
    <row r="15" spans="1:2">
      <c r="A15" s="17"/>
      <c r="B15" s="19"/>
    </row>
    <row r="16" spans="1:2">
      <c r="A16" s="17"/>
      <c r="B16" s="19"/>
    </row>
    <row r="17" spans="1:2">
      <c r="A17" s="17"/>
      <c r="B17" s="19"/>
    </row>
    <row r="18" spans="1:2">
      <c r="A18" s="17"/>
      <c r="B18" s="19"/>
    </row>
    <row r="19" spans="1:2">
      <c r="A19" s="17"/>
      <c r="B19" s="19"/>
    </row>
    <row r="20" spans="1:2">
      <c r="A20" s="17"/>
      <c r="B20" s="19"/>
    </row>
    <row r="21" spans="1:2">
      <c r="A21" s="17"/>
      <c r="B21" s="19"/>
    </row>
    <row r="22" spans="1:2">
      <c r="A22" s="17"/>
      <c r="B22" s="19"/>
    </row>
    <row r="23" spans="1:2">
      <c r="A23" s="895"/>
      <c r="B23" s="895"/>
    </row>
  </sheetData>
  <mergeCells count="4">
    <mergeCell ref="A3:B3"/>
    <mergeCell ref="A23:B23"/>
    <mergeCell ref="A5:A6"/>
    <mergeCell ref="B5:B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opLeftCell="A223" workbookViewId="0">
      <selection activeCell="L24" sqref="L24"/>
    </sheetView>
  </sheetViews>
  <sheetFormatPr defaultColWidth="9.140625" defaultRowHeight="12.75"/>
  <cols>
    <col min="1" max="1" width="8.85546875" bestFit="1" customWidth="1"/>
    <col min="2" max="2" width="79.85546875" bestFit="1" customWidth="1"/>
    <col min="4" max="4" width="43.5703125" bestFit="1" customWidth="1"/>
    <col min="5" max="5" width="10.140625" bestFit="1" customWidth="1"/>
  </cols>
  <sheetData>
    <row r="1" spans="1:5">
      <c r="A1" s="5" t="s">
        <v>880</v>
      </c>
      <c r="B1" s="6"/>
      <c r="C1" s="6"/>
      <c r="D1" s="6"/>
      <c r="E1" s="6"/>
    </row>
    <row r="2" spans="1:5" ht="25.5">
      <c r="A2" s="7" t="s">
        <v>881</v>
      </c>
      <c r="B2" s="8" t="s">
        <v>882</v>
      </c>
      <c r="C2" s="7" t="s">
        <v>883</v>
      </c>
      <c r="D2" s="8" t="s">
        <v>884</v>
      </c>
      <c r="E2" s="8" t="s">
        <v>885</v>
      </c>
    </row>
    <row r="3" spans="1:5">
      <c r="A3" s="9">
        <v>1000017</v>
      </c>
      <c r="B3" s="4" t="s">
        <v>886</v>
      </c>
      <c r="C3" s="4" t="s">
        <v>267</v>
      </c>
      <c r="D3" s="4" t="s">
        <v>887</v>
      </c>
      <c r="E3" s="4" t="s">
        <v>888</v>
      </c>
    </row>
    <row r="4" spans="1:5">
      <c r="A4" s="9">
        <v>1000017</v>
      </c>
      <c r="B4" s="4" t="s">
        <v>886</v>
      </c>
      <c r="C4" s="4" t="s">
        <v>456</v>
      </c>
      <c r="D4" s="4" t="s">
        <v>889</v>
      </c>
      <c r="E4" s="4" t="s">
        <v>888</v>
      </c>
    </row>
    <row r="5" spans="1:5">
      <c r="A5" s="9">
        <v>1000017</v>
      </c>
      <c r="B5" s="4" t="s">
        <v>886</v>
      </c>
      <c r="C5" s="4" t="s">
        <v>890</v>
      </c>
      <c r="D5" s="4" t="s">
        <v>891</v>
      </c>
      <c r="E5" s="4" t="s">
        <v>888</v>
      </c>
    </row>
    <row r="6" spans="1:5">
      <c r="A6" s="9">
        <v>1000025</v>
      </c>
      <c r="B6" s="4" t="s">
        <v>892</v>
      </c>
      <c r="C6" s="4" t="s">
        <v>267</v>
      </c>
      <c r="D6" s="4" t="s">
        <v>887</v>
      </c>
      <c r="E6" s="4" t="s">
        <v>888</v>
      </c>
    </row>
    <row r="7" spans="1:5">
      <c r="A7" s="9">
        <v>1000025</v>
      </c>
      <c r="B7" s="4" t="s">
        <v>892</v>
      </c>
      <c r="C7" s="4" t="s">
        <v>456</v>
      </c>
      <c r="D7" s="4" t="s">
        <v>889</v>
      </c>
      <c r="E7" s="4" t="s">
        <v>888</v>
      </c>
    </row>
    <row r="8" spans="1:5">
      <c r="A8" s="9">
        <v>1000025</v>
      </c>
      <c r="B8" s="4" t="s">
        <v>892</v>
      </c>
      <c r="C8" s="4" t="s">
        <v>223</v>
      </c>
      <c r="D8" s="4" t="s">
        <v>893</v>
      </c>
      <c r="E8" s="4" t="s">
        <v>888</v>
      </c>
    </row>
    <row r="9" spans="1:5">
      <c r="A9" s="9">
        <v>1000025</v>
      </c>
      <c r="B9" s="4" t="s">
        <v>894</v>
      </c>
      <c r="C9" s="4" t="s">
        <v>890</v>
      </c>
      <c r="D9" s="4" t="s">
        <v>891</v>
      </c>
      <c r="E9" s="4" t="s">
        <v>888</v>
      </c>
    </row>
    <row r="10" spans="1:5">
      <c r="A10" s="9">
        <v>1000025</v>
      </c>
      <c r="B10" s="4" t="s">
        <v>894</v>
      </c>
      <c r="C10" s="4" t="s">
        <v>419</v>
      </c>
      <c r="D10" s="4" t="s">
        <v>895</v>
      </c>
      <c r="E10" s="4" t="s">
        <v>896</v>
      </c>
    </row>
    <row r="11" spans="1:5">
      <c r="A11" s="9">
        <v>1000025</v>
      </c>
      <c r="B11" s="4" t="s">
        <v>894</v>
      </c>
      <c r="C11" s="4" t="s">
        <v>897</v>
      </c>
      <c r="D11" s="4" t="s">
        <v>898</v>
      </c>
      <c r="E11" s="4" t="s">
        <v>896</v>
      </c>
    </row>
    <row r="12" spans="1:5">
      <c r="A12" s="9">
        <v>1000025</v>
      </c>
      <c r="B12" s="4" t="s">
        <v>894</v>
      </c>
      <c r="C12" s="4" t="s">
        <v>899</v>
      </c>
      <c r="D12" s="4" t="s">
        <v>900</v>
      </c>
      <c r="E12" s="4" t="s">
        <v>896</v>
      </c>
    </row>
    <row r="13" spans="1:5">
      <c r="A13" s="9">
        <v>1000025</v>
      </c>
      <c r="B13" s="4" t="s">
        <v>894</v>
      </c>
      <c r="C13" s="4" t="s">
        <v>899</v>
      </c>
      <c r="D13" s="4" t="s">
        <v>900</v>
      </c>
      <c r="E13" s="4" t="s">
        <v>901</v>
      </c>
    </row>
    <row r="14" spans="1:5">
      <c r="A14" s="9">
        <v>1000025</v>
      </c>
      <c r="B14" s="4" t="s">
        <v>892</v>
      </c>
      <c r="C14" s="4" t="s">
        <v>902</v>
      </c>
      <c r="D14" s="4" t="s">
        <v>903</v>
      </c>
      <c r="E14" s="4" t="s">
        <v>896</v>
      </c>
    </row>
    <row r="15" spans="1:5">
      <c r="A15" s="9">
        <v>1000025</v>
      </c>
      <c r="B15" s="4" t="s">
        <v>894</v>
      </c>
      <c r="C15" s="4" t="s">
        <v>904</v>
      </c>
      <c r="D15" s="4" t="s">
        <v>905</v>
      </c>
      <c r="E15" s="4" t="s">
        <v>896</v>
      </c>
    </row>
    <row r="16" spans="1:5">
      <c r="A16" s="9">
        <v>1000025</v>
      </c>
      <c r="B16" s="4" t="s">
        <v>894</v>
      </c>
      <c r="C16" s="4" t="s">
        <v>906</v>
      </c>
      <c r="D16" s="4" t="s">
        <v>907</v>
      </c>
      <c r="E16" s="4" t="s">
        <v>896</v>
      </c>
    </row>
    <row r="17" spans="1:5">
      <c r="A17" s="9">
        <v>1000025</v>
      </c>
      <c r="B17" s="4" t="s">
        <v>894</v>
      </c>
      <c r="C17" s="4" t="s">
        <v>908</v>
      </c>
      <c r="D17" s="4" t="s">
        <v>909</v>
      </c>
      <c r="E17" s="4" t="s">
        <v>896</v>
      </c>
    </row>
    <row r="18" spans="1:5">
      <c r="A18" s="9">
        <v>1000025</v>
      </c>
      <c r="B18" s="4" t="s">
        <v>894</v>
      </c>
      <c r="C18" s="4" t="s">
        <v>910</v>
      </c>
      <c r="D18" s="4" t="s">
        <v>911</v>
      </c>
      <c r="E18" s="4" t="s">
        <v>896</v>
      </c>
    </row>
    <row r="19" spans="1:5">
      <c r="A19" s="9">
        <v>1000025</v>
      </c>
      <c r="B19" s="4" t="s">
        <v>892</v>
      </c>
      <c r="C19" s="4" t="s">
        <v>912</v>
      </c>
      <c r="D19" s="4" t="s">
        <v>913</v>
      </c>
      <c r="E19" s="4" t="s">
        <v>896</v>
      </c>
    </row>
    <row r="20" spans="1:5">
      <c r="A20" s="9">
        <v>1000033</v>
      </c>
      <c r="B20" s="4" t="s">
        <v>914</v>
      </c>
      <c r="C20" s="4" t="s">
        <v>267</v>
      </c>
      <c r="D20" s="4" t="s">
        <v>887</v>
      </c>
      <c r="E20" s="4" t="s">
        <v>888</v>
      </c>
    </row>
    <row r="21" spans="1:5">
      <c r="A21" s="9">
        <v>1000033</v>
      </c>
      <c r="B21" s="4" t="s">
        <v>915</v>
      </c>
      <c r="C21" s="4" t="s">
        <v>456</v>
      </c>
      <c r="D21" s="4" t="s">
        <v>889</v>
      </c>
      <c r="E21" s="4" t="s">
        <v>888</v>
      </c>
    </row>
    <row r="22" spans="1:5">
      <c r="A22" s="9">
        <v>1000033</v>
      </c>
      <c r="B22" s="4" t="s">
        <v>915</v>
      </c>
      <c r="C22" s="4" t="s">
        <v>916</v>
      </c>
      <c r="D22" s="4" t="s">
        <v>917</v>
      </c>
      <c r="E22" s="4" t="s">
        <v>888</v>
      </c>
    </row>
    <row r="23" spans="1:5">
      <c r="A23" s="9">
        <v>1000033</v>
      </c>
      <c r="B23" s="4" t="s">
        <v>918</v>
      </c>
      <c r="C23" s="4" t="s">
        <v>890</v>
      </c>
      <c r="D23" s="4" t="s">
        <v>891</v>
      </c>
      <c r="E23" s="4" t="s">
        <v>888</v>
      </c>
    </row>
    <row r="24" spans="1:5">
      <c r="A24" s="9">
        <v>1000041</v>
      </c>
      <c r="B24" s="4" t="s">
        <v>919</v>
      </c>
      <c r="C24" s="4" t="s">
        <v>267</v>
      </c>
      <c r="D24" s="4" t="s">
        <v>887</v>
      </c>
      <c r="E24" s="4" t="s">
        <v>888</v>
      </c>
    </row>
    <row r="25" spans="1:5">
      <c r="A25" s="9">
        <v>1000041</v>
      </c>
      <c r="B25" s="4" t="s">
        <v>919</v>
      </c>
      <c r="C25" s="4" t="s">
        <v>456</v>
      </c>
      <c r="D25" s="4" t="s">
        <v>889</v>
      </c>
      <c r="E25" s="4" t="s">
        <v>888</v>
      </c>
    </row>
    <row r="26" spans="1:5">
      <c r="A26" s="9">
        <v>1000041</v>
      </c>
      <c r="B26" s="4" t="s">
        <v>919</v>
      </c>
      <c r="C26" s="4" t="s">
        <v>920</v>
      </c>
      <c r="D26" s="4" t="s">
        <v>921</v>
      </c>
      <c r="E26" s="4" t="s">
        <v>888</v>
      </c>
    </row>
    <row r="27" spans="1:5">
      <c r="A27" s="9">
        <v>1000041</v>
      </c>
      <c r="B27" s="4" t="s">
        <v>919</v>
      </c>
      <c r="C27" s="4" t="s">
        <v>922</v>
      </c>
      <c r="D27" s="4" t="s">
        <v>923</v>
      </c>
      <c r="E27" s="4" t="s">
        <v>888</v>
      </c>
    </row>
    <row r="28" spans="1:5">
      <c r="A28" s="9">
        <v>1000041</v>
      </c>
      <c r="B28" s="4" t="s">
        <v>919</v>
      </c>
      <c r="C28" s="4" t="s">
        <v>924</v>
      </c>
      <c r="D28" s="4" t="s">
        <v>925</v>
      </c>
      <c r="E28" s="4" t="s">
        <v>888</v>
      </c>
    </row>
    <row r="29" spans="1:5">
      <c r="A29" s="9">
        <v>1000041</v>
      </c>
      <c r="B29" s="4" t="s">
        <v>919</v>
      </c>
      <c r="C29" s="4" t="s">
        <v>926</v>
      </c>
      <c r="D29" s="4" t="s">
        <v>927</v>
      </c>
      <c r="E29" s="4" t="s">
        <v>888</v>
      </c>
    </row>
    <row r="30" spans="1:5">
      <c r="A30" s="9">
        <v>1000041</v>
      </c>
      <c r="B30" s="4" t="s">
        <v>919</v>
      </c>
      <c r="C30" s="4" t="s">
        <v>928</v>
      </c>
      <c r="D30" s="4" t="s">
        <v>929</v>
      </c>
      <c r="E30" s="4" t="s">
        <v>888</v>
      </c>
    </row>
    <row r="31" spans="1:5">
      <c r="A31" s="9">
        <v>1000041</v>
      </c>
      <c r="B31" s="4" t="s">
        <v>919</v>
      </c>
      <c r="C31" s="4" t="s">
        <v>890</v>
      </c>
      <c r="D31" s="4" t="s">
        <v>891</v>
      </c>
      <c r="E31" s="4" t="s">
        <v>888</v>
      </c>
    </row>
    <row r="32" spans="1:5">
      <c r="A32" s="9">
        <v>1000058</v>
      </c>
      <c r="B32" s="4" t="s">
        <v>930</v>
      </c>
      <c r="C32" s="4" t="s">
        <v>267</v>
      </c>
      <c r="D32" s="4" t="s">
        <v>887</v>
      </c>
      <c r="E32" s="4" t="s">
        <v>888</v>
      </c>
    </row>
    <row r="33" spans="1:5">
      <c r="A33" s="9">
        <v>1000058</v>
      </c>
      <c r="B33" s="4" t="s">
        <v>930</v>
      </c>
      <c r="C33" s="4" t="s">
        <v>456</v>
      </c>
      <c r="D33" s="4" t="s">
        <v>889</v>
      </c>
      <c r="E33" s="4" t="s">
        <v>888</v>
      </c>
    </row>
    <row r="34" spans="1:5">
      <c r="A34" s="9">
        <v>1000058</v>
      </c>
      <c r="B34" s="4" t="s">
        <v>930</v>
      </c>
      <c r="C34" s="4" t="s">
        <v>223</v>
      </c>
      <c r="D34" s="4" t="s">
        <v>893</v>
      </c>
      <c r="E34" s="4" t="s">
        <v>888</v>
      </c>
    </row>
    <row r="35" spans="1:5">
      <c r="A35" s="9">
        <v>1000058</v>
      </c>
      <c r="B35" s="4" t="s">
        <v>930</v>
      </c>
      <c r="C35" s="4" t="s">
        <v>890</v>
      </c>
      <c r="D35" s="4" t="s">
        <v>891</v>
      </c>
      <c r="E35" s="4" t="s">
        <v>888</v>
      </c>
    </row>
    <row r="36" spans="1:5">
      <c r="A36" s="9">
        <v>1000066</v>
      </c>
      <c r="B36" s="4" t="s">
        <v>931</v>
      </c>
      <c r="C36" s="4" t="s">
        <v>267</v>
      </c>
      <c r="D36" s="4" t="s">
        <v>887</v>
      </c>
      <c r="E36" s="4" t="s">
        <v>888</v>
      </c>
    </row>
    <row r="37" spans="1:5">
      <c r="A37" s="9">
        <v>1000066</v>
      </c>
      <c r="B37" s="4" t="s">
        <v>931</v>
      </c>
      <c r="C37" s="4" t="s">
        <v>456</v>
      </c>
      <c r="D37" s="4" t="s">
        <v>889</v>
      </c>
      <c r="E37" s="4" t="s">
        <v>888</v>
      </c>
    </row>
    <row r="38" spans="1:5">
      <c r="A38" s="9">
        <v>1000066</v>
      </c>
      <c r="B38" s="4" t="s">
        <v>931</v>
      </c>
      <c r="C38" s="4" t="s">
        <v>890</v>
      </c>
      <c r="D38" s="4" t="s">
        <v>891</v>
      </c>
      <c r="E38" s="4" t="s">
        <v>888</v>
      </c>
    </row>
    <row r="39" spans="1:5">
      <c r="A39" s="9">
        <v>1000074</v>
      </c>
      <c r="B39" s="4" t="s">
        <v>932</v>
      </c>
      <c r="C39" s="4" t="s">
        <v>267</v>
      </c>
      <c r="D39" s="4" t="s">
        <v>887</v>
      </c>
      <c r="E39" s="4" t="s">
        <v>888</v>
      </c>
    </row>
    <row r="40" spans="1:5">
      <c r="A40" s="9">
        <v>1000074</v>
      </c>
      <c r="B40" s="4" t="s">
        <v>932</v>
      </c>
      <c r="C40" s="4" t="s">
        <v>456</v>
      </c>
      <c r="D40" s="4" t="s">
        <v>889</v>
      </c>
      <c r="E40" s="4" t="s">
        <v>888</v>
      </c>
    </row>
    <row r="41" spans="1:5">
      <c r="A41" s="9">
        <v>1000074</v>
      </c>
      <c r="B41" s="4" t="s">
        <v>932</v>
      </c>
      <c r="C41" s="4" t="s">
        <v>890</v>
      </c>
      <c r="D41" s="4" t="s">
        <v>891</v>
      </c>
      <c r="E41" s="4" t="s">
        <v>888</v>
      </c>
    </row>
    <row r="42" spans="1:5">
      <c r="A42" s="9">
        <v>1000082</v>
      </c>
      <c r="B42" s="4" t="s">
        <v>933</v>
      </c>
      <c r="C42" s="4" t="s">
        <v>267</v>
      </c>
      <c r="D42" s="4" t="s">
        <v>887</v>
      </c>
      <c r="E42" s="4" t="s">
        <v>888</v>
      </c>
    </row>
    <row r="43" spans="1:5">
      <c r="A43" s="9">
        <v>1000082</v>
      </c>
      <c r="B43" s="4" t="s">
        <v>933</v>
      </c>
      <c r="C43" s="4" t="s">
        <v>456</v>
      </c>
      <c r="D43" s="4" t="s">
        <v>889</v>
      </c>
      <c r="E43" s="4" t="s">
        <v>888</v>
      </c>
    </row>
    <row r="44" spans="1:5">
      <c r="A44" s="9">
        <v>1000082</v>
      </c>
      <c r="B44" s="4" t="s">
        <v>933</v>
      </c>
      <c r="C44" s="4" t="s">
        <v>223</v>
      </c>
      <c r="D44" s="4" t="s">
        <v>893</v>
      </c>
      <c r="E44" s="4" t="s">
        <v>888</v>
      </c>
    </row>
    <row r="45" spans="1:5">
      <c r="A45" s="9">
        <v>1000082</v>
      </c>
      <c r="B45" s="4" t="s">
        <v>933</v>
      </c>
      <c r="C45" s="4" t="s">
        <v>890</v>
      </c>
      <c r="D45" s="4" t="s">
        <v>891</v>
      </c>
      <c r="E45" s="4" t="s">
        <v>888</v>
      </c>
    </row>
    <row r="46" spans="1:5">
      <c r="A46" s="9">
        <v>1000090</v>
      </c>
      <c r="B46" s="4" t="s">
        <v>934</v>
      </c>
      <c r="C46" s="4" t="s">
        <v>267</v>
      </c>
      <c r="D46" s="4" t="s">
        <v>887</v>
      </c>
      <c r="E46" s="4" t="s">
        <v>888</v>
      </c>
    </row>
    <row r="47" spans="1:5">
      <c r="A47" s="9">
        <v>1000090</v>
      </c>
      <c r="B47" s="4" t="s">
        <v>934</v>
      </c>
      <c r="C47" s="4" t="s">
        <v>456</v>
      </c>
      <c r="D47" s="4" t="s">
        <v>889</v>
      </c>
      <c r="E47" s="4" t="s">
        <v>888</v>
      </c>
    </row>
    <row r="48" spans="1:5">
      <c r="A48" s="9">
        <v>1000090</v>
      </c>
      <c r="B48" s="4" t="s">
        <v>934</v>
      </c>
      <c r="C48" s="4" t="s">
        <v>890</v>
      </c>
      <c r="D48" s="4" t="s">
        <v>891</v>
      </c>
      <c r="E48" s="4" t="s">
        <v>888</v>
      </c>
    </row>
    <row r="49" spans="1:5">
      <c r="A49" s="9">
        <v>1000108</v>
      </c>
      <c r="B49" s="4" t="s">
        <v>935</v>
      </c>
      <c r="C49" s="4" t="s">
        <v>267</v>
      </c>
      <c r="D49" s="4" t="s">
        <v>887</v>
      </c>
      <c r="E49" s="4" t="s">
        <v>888</v>
      </c>
    </row>
    <row r="50" spans="1:5">
      <c r="A50" s="9">
        <v>1000108</v>
      </c>
      <c r="B50" s="4" t="s">
        <v>935</v>
      </c>
      <c r="C50" s="4" t="s">
        <v>456</v>
      </c>
      <c r="D50" s="4" t="s">
        <v>889</v>
      </c>
      <c r="E50" s="4" t="s">
        <v>888</v>
      </c>
    </row>
    <row r="51" spans="1:5">
      <c r="A51" s="9">
        <v>1000108</v>
      </c>
      <c r="B51" s="4" t="s">
        <v>935</v>
      </c>
      <c r="C51" s="4" t="s">
        <v>890</v>
      </c>
      <c r="D51" s="4" t="s">
        <v>891</v>
      </c>
      <c r="E51" s="4" t="s">
        <v>888</v>
      </c>
    </row>
    <row r="52" spans="1:5">
      <c r="A52" s="9">
        <v>1000116</v>
      </c>
      <c r="B52" s="4" t="s">
        <v>936</v>
      </c>
      <c r="C52" s="4" t="s">
        <v>267</v>
      </c>
      <c r="D52" s="4" t="s">
        <v>887</v>
      </c>
      <c r="E52" s="4" t="s">
        <v>888</v>
      </c>
    </row>
    <row r="53" spans="1:5">
      <c r="A53" s="9">
        <v>1000116</v>
      </c>
      <c r="B53" s="4" t="s">
        <v>936</v>
      </c>
      <c r="C53" s="4" t="s">
        <v>456</v>
      </c>
      <c r="D53" s="4" t="s">
        <v>889</v>
      </c>
      <c r="E53" s="4" t="s">
        <v>888</v>
      </c>
    </row>
    <row r="54" spans="1:5">
      <c r="A54" s="9">
        <v>1000116</v>
      </c>
      <c r="B54" s="4" t="s">
        <v>936</v>
      </c>
      <c r="C54" s="4" t="s">
        <v>223</v>
      </c>
      <c r="D54" s="4" t="s">
        <v>893</v>
      </c>
      <c r="E54" s="4" t="s">
        <v>888</v>
      </c>
    </row>
    <row r="55" spans="1:5">
      <c r="A55" s="9">
        <v>1000116</v>
      </c>
      <c r="B55" s="4" t="s">
        <v>936</v>
      </c>
      <c r="C55" s="4" t="s">
        <v>890</v>
      </c>
      <c r="D55" s="4" t="s">
        <v>891</v>
      </c>
      <c r="E55" s="4" t="s">
        <v>888</v>
      </c>
    </row>
    <row r="56" spans="1:5">
      <c r="A56" s="9">
        <v>1000116</v>
      </c>
      <c r="B56" s="4" t="s">
        <v>936</v>
      </c>
      <c r="C56" s="4" t="s">
        <v>783</v>
      </c>
      <c r="D56" s="4" t="s">
        <v>937</v>
      </c>
      <c r="E56" s="4" t="s">
        <v>888</v>
      </c>
    </row>
    <row r="57" spans="1:5">
      <c r="A57" s="9">
        <v>1000116</v>
      </c>
      <c r="B57" s="4" t="s">
        <v>936</v>
      </c>
      <c r="C57" s="4" t="s">
        <v>784</v>
      </c>
      <c r="D57" s="4" t="s">
        <v>938</v>
      </c>
      <c r="E57" s="4" t="s">
        <v>888</v>
      </c>
    </row>
    <row r="58" spans="1:5">
      <c r="A58" s="9">
        <v>1000124</v>
      </c>
      <c r="B58" s="4" t="s">
        <v>939</v>
      </c>
      <c r="C58" s="4" t="s">
        <v>267</v>
      </c>
      <c r="D58" s="4" t="s">
        <v>887</v>
      </c>
      <c r="E58" s="4" t="s">
        <v>888</v>
      </c>
    </row>
    <row r="59" spans="1:5">
      <c r="A59" s="9">
        <v>1000124</v>
      </c>
      <c r="B59" s="4" t="s">
        <v>939</v>
      </c>
      <c r="C59" s="4" t="s">
        <v>456</v>
      </c>
      <c r="D59" s="4" t="s">
        <v>889</v>
      </c>
      <c r="E59" s="4" t="s">
        <v>888</v>
      </c>
    </row>
    <row r="60" spans="1:5">
      <c r="A60" s="9">
        <v>1000124</v>
      </c>
      <c r="B60" s="4" t="s">
        <v>939</v>
      </c>
      <c r="C60" s="4" t="s">
        <v>223</v>
      </c>
      <c r="D60" s="4" t="s">
        <v>893</v>
      </c>
      <c r="E60" s="4" t="s">
        <v>888</v>
      </c>
    </row>
    <row r="61" spans="1:5">
      <c r="A61" s="9">
        <v>1000124</v>
      </c>
      <c r="B61" s="4" t="s">
        <v>939</v>
      </c>
      <c r="C61" s="4" t="s">
        <v>890</v>
      </c>
      <c r="D61" s="4" t="s">
        <v>891</v>
      </c>
      <c r="E61" s="4" t="s">
        <v>888</v>
      </c>
    </row>
    <row r="62" spans="1:5">
      <c r="A62" s="9">
        <v>1000132</v>
      </c>
      <c r="B62" s="4" t="s">
        <v>940</v>
      </c>
      <c r="C62" s="4" t="s">
        <v>267</v>
      </c>
      <c r="D62" s="4" t="s">
        <v>887</v>
      </c>
      <c r="E62" s="4" t="s">
        <v>888</v>
      </c>
    </row>
    <row r="63" spans="1:5">
      <c r="A63" s="9">
        <v>1000132</v>
      </c>
      <c r="B63" s="4" t="s">
        <v>940</v>
      </c>
      <c r="C63" s="4" t="s">
        <v>456</v>
      </c>
      <c r="D63" s="4" t="s">
        <v>889</v>
      </c>
      <c r="E63" s="4" t="s">
        <v>888</v>
      </c>
    </row>
    <row r="64" spans="1:5">
      <c r="A64" s="9">
        <v>1000132</v>
      </c>
      <c r="B64" s="4" t="s">
        <v>940</v>
      </c>
      <c r="C64" s="4" t="s">
        <v>223</v>
      </c>
      <c r="D64" s="4" t="s">
        <v>893</v>
      </c>
      <c r="E64" s="4" t="s">
        <v>888</v>
      </c>
    </row>
    <row r="65" spans="1:5">
      <c r="A65" s="9">
        <v>1000132</v>
      </c>
      <c r="B65" s="4" t="s">
        <v>940</v>
      </c>
      <c r="C65" s="4" t="s">
        <v>890</v>
      </c>
      <c r="D65" s="4" t="s">
        <v>891</v>
      </c>
      <c r="E65" s="4" t="s">
        <v>888</v>
      </c>
    </row>
    <row r="66" spans="1:5">
      <c r="A66" s="9">
        <v>1000140</v>
      </c>
      <c r="B66" s="4" t="s">
        <v>941</v>
      </c>
      <c r="C66" s="4" t="s">
        <v>267</v>
      </c>
      <c r="D66" s="4" t="s">
        <v>887</v>
      </c>
      <c r="E66" s="4" t="s">
        <v>888</v>
      </c>
    </row>
    <row r="67" spans="1:5">
      <c r="A67" s="9">
        <v>1000140</v>
      </c>
      <c r="B67" s="4" t="s">
        <v>941</v>
      </c>
      <c r="C67" s="4" t="s">
        <v>456</v>
      </c>
      <c r="D67" s="4" t="s">
        <v>889</v>
      </c>
      <c r="E67" s="4" t="s">
        <v>888</v>
      </c>
    </row>
    <row r="68" spans="1:5">
      <c r="A68" s="9">
        <v>1000140</v>
      </c>
      <c r="B68" s="4" t="s">
        <v>941</v>
      </c>
      <c r="C68" s="4" t="s">
        <v>223</v>
      </c>
      <c r="D68" s="4" t="s">
        <v>893</v>
      </c>
      <c r="E68" s="4" t="s">
        <v>888</v>
      </c>
    </row>
    <row r="69" spans="1:5">
      <c r="A69" s="9">
        <v>1000140</v>
      </c>
      <c r="B69" s="4" t="s">
        <v>941</v>
      </c>
      <c r="C69" s="4" t="s">
        <v>890</v>
      </c>
      <c r="D69" s="4" t="s">
        <v>891</v>
      </c>
      <c r="E69" s="4" t="s">
        <v>888</v>
      </c>
    </row>
    <row r="70" spans="1:5">
      <c r="A70" s="9">
        <v>1000157</v>
      </c>
      <c r="B70" s="4" t="s">
        <v>942</v>
      </c>
      <c r="C70" s="4" t="s">
        <v>267</v>
      </c>
      <c r="D70" s="4" t="s">
        <v>887</v>
      </c>
      <c r="E70" s="4" t="s">
        <v>888</v>
      </c>
    </row>
    <row r="71" spans="1:5">
      <c r="A71" s="9">
        <v>1000157</v>
      </c>
      <c r="B71" s="4" t="s">
        <v>942</v>
      </c>
      <c r="C71" s="4" t="s">
        <v>456</v>
      </c>
      <c r="D71" s="4" t="s">
        <v>889</v>
      </c>
      <c r="E71" s="4" t="s">
        <v>888</v>
      </c>
    </row>
    <row r="72" spans="1:5">
      <c r="A72" s="9">
        <v>1000157</v>
      </c>
      <c r="B72" s="4" t="s">
        <v>943</v>
      </c>
      <c r="C72" s="4" t="s">
        <v>223</v>
      </c>
      <c r="D72" s="4" t="s">
        <v>893</v>
      </c>
      <c r="E72" s="4" t="s">
        <v>888</v>
      </c>
    </row>
    <row r="73" spans="1:5">
      <c r="A73" s="9">
        <v>1000157</v>
      </c>
      <c r="B73" s="4" t="s">
        <v>942</v>
      </c>
      <c r="C73" s="4" t="s">
        <v>890</v>
      </c>
      <c r="D73" s="4" t="s">
        <v>891</v>
      </c>
      <c r="E73" s="4" t="s">
        <v>888</v>
      </c>
    </row>
    <row r="74" spans="1:5">
      <c r="A74" s="9">
        <v>1000165</v>
      </c>
      <c r="B74" s="4" t="s">
        <v>944</v>
      </c>
      <c r="C74" s="4" t="s">
        <v>267</v>
      </c>
      <c r="D74" s="4" t="s">
        <v>887</v>
      </c>
      <c r="E74" s="4" t="s">
        <v>888</v>
      </c>
    </row>
    <row r="75" spans="1:5">
      <c r="A75" s="9">
        <v>1000165</v>
      </c>
      <c r="B75" s="4" t="s">
        <v>944</v>
      </c>
      <c r="C75" s="4" t="s">
        <v>456</v>
      </c>
      <c r="D75" s="4" t="s">
        <v>889</v>
      </c>
      <c r="E75" s="4" t="s">
        <v>888</v>
      </c>
    </row>
    <row r="76" spans="1:5">
      <c r="A76" s="9">
        <v>1000165</v>
      </c>
      <c r="B76" s="4" t="s">
        <v>944</v>
      </c>
      <c r="C76" s="4" t="s">
        <v>223</v>
      </c>
      <c r="D76" s="4" t="s">
        <v>893</v>
      </c>
      <c r="E76" s="4" t="s">
        <v>888</v>
      </c>
    </row>
    <row r="77" spans="1:5">
      <c r="A77" s="9">
        <v>1000165</v>
      </c>
      <c r="B77" s="4" t="s">
        <v>944</v>
      </c>
      <c r="C77" s="4" t="s">
        <v>890</v>
      </c>
      <c r="D77" s="4" t="s">
        <v>891</v>
      </c>
      <c r="E77" s="4" t="s">
        <v>888</v>
      </c>
    </row>
    <row r="78" spans="1:5">
      <c r="A78" s="9">
        <v>1000173</v>
      </c>
      <c r="B78" s="4" t="s">
        <v>945</v>
      </c>
      <c r="C78" s="4" t="s">
        <v>267</v>
      </c>
      <c r="D78" s="4" t="s">
        <v>887</v>
      </c>
      <c r="E78" s="4" t="s">
        <v>888</v>
      </c>
    </row>
    <row r="79" spans="1:5">
      <c r="A79" s="9">
        <v>1000173</v>
      </c>
      <c r="B79" s="4" t="s">
        <v>945</v>
      </c>
      <c r="C79" s="4" t="s">
        <v>456</v>
      </c>
      <c r="D79" s="4" t="s">
        <v>889</v>
      </c>
      <c r="E79" s="4" t="s">
        <v>888</v>
      </c>
    </row>
    <row r="80" spans="1:5">
      <c r="A80" s="9">
        <v>1000173</v>
      </c>
      <c r="B80" s="4" t="s">
        <v>945</v>
      </c>
      <c r="C80" s="4" t="s">
        <v>223</v>
      </c>
      <c r="D80" s="4" t="s">
        <v>893</v>
      </c>
      <c r="E80" s="4" t="s">
        <v>888</v>
      </c>
    </row>
    <row r="81" spans="1:5">
      <c r="A81" s="9">
        <v>1000173</v>
      </c>
      <c r="B81" s="4" t="s">
        <v>945</v>
      </c>
      <c r="C81" s="4" t="s">
        <v>890</v>
      </c>
      <c r="D81" s="4" t="s">
        <v>891</v>
      </c>
      <c r="E81" s="4" t="s">
        <v>888</v>
      </c>
    </row>
    <row r="82" spans="1:5">
      <c r="A82" s="9">
        <v>1000181</v>
      </c>
      <c r="B82" s="4" t="s">
        <v>946</v>
      </c>
      <c r="C82" s="4" t="s">
        <v>267</v>
      </c>
      <c r="D82" s="4" t="s">
        <v>887</v>
      </c>
      <c r="E82" s="4" t="s">
        <v>888</v>
      </c>
    </row>
    <row r="83" spans="1:5">
      <c r="A83" s="9">
        <v>1000181</v>
      </c>
      <c r="B83" s="4" t="s">
        <v>946</v>
      </c>
      <c r="C83" s="4" t="s">
        <v>456</v>
      </c>
      <c r="D83" s="4" t="s">
        <v>889</v>
      </c>
      <c r="E83" s="4" t="s">
        <v>888</v>
      </c>
    </row>
    <row r="84" spans="1:5">
      <c r="A84" s="9">
        <v>1000181</v>
      </c>
      <c r="B84" s="4" t="s">
        <v>946</v>
      </c>
      <c r="C84" s="4" t="s">
        <v>223</v>
      </c>
      <c r="D84" s="4" t="s">
        <v>893</v>
      </c>
      <c r="E84" s="4" t="s">
        <v>888</v>
      </c>
    </row>
    <row r="85" spans="1:5">
      <c r="A85" s="9">
        <v>1000181</v>
      </c>
      <c r="B85" s="4" t="s">
        <v>946</v>
      </c>
      <c r="C85" s="4" t="s">
        <v>890</v>
      </c>
      <c r="D85" s="4" t="s">
        <v>891</v>
      </c>
      <c r="E85" s="4" t="s">
        <v>888</v>
      </c>
    </row>
    <row r="86" spans="1:5">
      <c r="A86" s="9">
        <v>1000207</v>
      </c>
      <c r="B86" s="4" t="s">
        <v>947</v>
      </c>
      <c r="C86" s="4" t="s">
        <v>267</v>
      </c>
      <c r="D86" s="4" t="s">
        <v>887</v>
      </c>
      <c r="E86" s="4" t="s">
        <v>888</v>
      </c>
    </row>
    <row r="87" spans="1:5">
      <c r="A87" s="9">
        <v>1000207</v>
      </c>
      <c r="B87" s="4" t="s">
        <v>947</v>
      </c>
      <c r="C87" s="4" t="s">
        <v>456</v>
      </c>
      <c r="D87" s="4" t="s">
        <v>889</v>
      </c>
      <c r="E87" s="4" t="s">
        <v>888</v>
      </c>
    </row>
    <row r="88" spans="1:5">
      <c r="A88" s="9">
        <v>1000207</v>
      </c>
      <c r="B88" s="4" t="s">
        <v>947</v>
      </c>
      <c r="C88" s="4" t="s">
        <v>223</v>
      </c>
      <c r="D88" s="4" t="s">
        <v>893</v>
      </c>
      <c r="E88" s="4" t="s">
        <v>888</v>
      </c>
    </row>
    <row r="89" spans="1:5">
      <c r="A89" s="9">
        <v>1000207</v>
      </c>
      <c r="B89" s="4" t="s">
        <v>947</v>
      </c>
      <c r="C89" s="4" t="s">
        <v>269</v>
      </c>
      <c r="D89" s="4" t="s">
        <v>948</v>
      </c>
      <c r="E89" s="4" t="s">
        <v>888</v>
      </c>
    </row>
    <row r="90" spans="1:5">
      <c r="A90" s="9">
        <v>1000207</v>
      </c>
      <c r="B90" s="4" t="s">
        <v>947</v>
      </c>
      <c r="C90" s="4" t="s">
        <v>890</v>
      </c>
      <c r="D90" s="4" t="s">
        <v>891</v>
      </c>
      <c r="E90" s="4" t="s">
        <v>888</v>
      </c>
    </row>
    <row r="91" spans="1:5">
      <c r="A91" s="9">
        <v>1000215</v>
      </c>
      <c r="B91" s="4" t="s">
        <v>949</v>
      </c>
      <c r="C91" s="4" t="s">
        <v>267</v>
      </c>
      <c r="D91" s="4" t="s">
        <v>887</v>
      </c>
      <c r="E91" s="4" t="s">
        <v>888</v>
      </c>
    </row>
    <row r="92" spans="1:5">
      <c r="A92" s="9">
        <v>1000215</v>
      </c>
      <c r="B92" s="4" t="s">
        <v>949</v>
      </c>
      <c r="C92" s="4" t="s">
        <v>456</v>
      </c>
      <c r="D92" s="4" t="s">
        <v>889</v>
      </c>
      <c r="E92" s="4" t="s">
        <v>888</v>
      </c>
    </row>
    <row r="93" spans="1:5">
      <c r="A93" s="9">
        <v>1000215</v>
      </c>
      <c r="B93" s="4" t="s">
        <v>949</v>
      </c>
      <c r="C93" s="4" t="s">
        <v>223</v>
      </c>
      <c r="D93" s="4" t="s">
        <v>893</v>
      </c>
      <c r="E93" s="4" t="s">
        <v>888</v>
      </c>
    </row>
    <row r="94" spans="1:5">
      <c r="A94" s="9">
        <v>1000215</v>
      </c>
      <c r="B94" s="4" t="s">
        <v>949</v>
      </c>
      <c r="C94" s="4" t="s">
        <v>890</v>
      </c>
      <c r="D94" s="4" t="s">
        <v>891</v>
      </c>
      <c r="E94" s="4" t="s">
        <v>888</v>
      </c>
    </row>
    <row r="95" spans="1:5">
      <c r="A95" s="9">
        <v>1000215</v>
      </c>
      <c r="B95" s="4" t="s">
        <v>949</v>
      </c>
      <c r="C95" s="4" t="s">
        <v>353</v>
      </c>
      <c r="D95" s="4" t="s">
        <v>950</v>
      </c>
      <c r="E95" s="4" t="s">
        <v>951</v>
      </c>
    </row>
    <row r="96" spans="1:5">
      <c r="A96" s="9">
        <v>1000215</v>
      </c>
      <c r="B96" s="4" t="s">
        <v>949</v>
      </c>
      <c r="C96" s="4" t="s">
        <v>396</v>
      </c>
      <c r="D96" s="4" t="s">
        <v>952</v>
      </c>
      <c r="E96" s="4" t="s">
        <v>953</v>
      </c>
    </row>
    <row r="97" spans="1:5" ht="25.5">
      <c r="A97" s="10" t="s">
        <v>954</v>
      </c>
      <c r="B97" s="4" t="s">
        <v>955</v>
      </c>
      <c r="C97" s="4" t="s">
        <v>267</v>
      </c>
      <c r="D97" s="4" t="s">
        <v>887</v>
      </c>
      <c r="E97" s="4" t="s">
        <v>956</v>
      </c>
    </row>
    <row r="98" spans="1:5">
      <c r="A98" s="9">
        <v>1000223</v>
      </c>
      <c r="B98" s="4" t="s">
        <v>957</v>
      </c>
      <c r="C98" s="4" t="s">
        <v>267</v>
      </c>
      <c r="D98" s="4" t="s">
        <v>887</v>
      </c>
      <c r="E98" s="4" t="s">
        <v>888</v>
      </c>
    </row>
    <row r="99" spans="1:5">
      <c r="A99" s="9">
        <v>1000223</v>
      </c>
      <c r="B99" s="4" t="s">
        <v>957</v>
      </c>
      <c r="C99" s="4" t="s">
        <v>456</v>
      </c>
      <c r="D99" s="4" t="s">
        <v>889</v>
      </c>
      <c r="E99" s="4" t="s">
        <v>888</v>
      </c>
    </row>
    <row r="100" spans="1:5">
      <c r="A100" s="9">
        <v>1000223</v>
      </c>
      <c r="B100" s="4" t="s">
        <v>957</v>
      </c>
      <c r="C100" s="4" t="s">
        <v>890</v>
      </c>
      <c r="D100" s="4" t="s">
        <v>891</v>
      </c>
      <c r="E100" s="4" t="s">
        <v>888</v>
      </c>
    </row>
    <row r="101" spans="1:5">
      <c r="A101" s="9">
        <v>1000223</v>
      </c>
      <c r="B101" s="4" t="s">
        <v>957</v>
      </c>
      <c r="C101" s="4" t="s">
        <v>307</v>
      </c>
      <c r="D101" s="4" t="s">
        <v>958</v>
      </c>
      <c r="E101" s="4" t="s">
        <v>959</v>
      </c>
    </row>
    <row r="102" spans="1:5">
      <c r="A102" s="9">
        <v>1000231</v>
      </c>
      <c r="B102" s="4" t="s">
        <v>960</v>
      </c>
      <c r="C102" s="4" t="s">
        <v>267</v>
      </c>
      <c r="D102" s="4" t="s">
        <v>887</v>
      </c>
      <c r="E102" s="4" t="s">
        <v>888</v>
      </c>
    </row>
    <row r="103" spans="1:5">
      <c r="A103" s="9">
        <v>1000231</v>
      </c>
      <c r="B103" s="4" t="s">
        <v>960</v>
      </c>
      <c r="C103" s="4" t="s">
        <v>456</v>
      </c>
      <c r="D103" s="4" t="s">
        <v>889</v>
      </c>
      <c r="E103" s="4" t="s">
        <v>888</v>
      </c>
    </row>
    <row r="104" spans="1:5">
      <c r="A104" s="9">
        <v>1000231</v>
      </c>
      <c r="B104" s="4" t="s">
        <v>960</v>
      </c>
      <c r="C104" s="4" t="s">
        <v>890</v>
      </c>
      <c r="D104" s="4" t="s">
        <v>891</v>
      </c>
      <c r="E104" s="4" t="s">
        <v>888</v>
      </c>
    </row>
    <row r="105" spans="1:5">
      <c r="A105" s="9">
        <v>1000231</v>
      </c>
      <c r="B105" s="4" t="s">
        <v>960</v>
      </c>
      <c r="C105" s="4" t="s">
        <v>441</v>
      </c>
      <c r="D105" s="4" t="s">
        <v>961</v>
      </c>
      <c r="E105" s="4" t="s">
        <v>888</v>
      </c>
    </row>
    <row r="106" spans="1:5">
      <c r="A106" s="9">
        <v>1000272</v>
      </c>
      <c r="B106" s="4" t="s">
        <v>962</v>
      </c>
      <c r="C106" s="4" t="s">
        <v>267</v>
      </c>
      <c r="D106" s="4" t="s">
        <v>887</v>
      </c>
      <c r="E106" s="4" t="s">
        <v>888</v>
      </c>
    </row>
    <row r="107" spans="1:5">
      <c r="A107" s="9">
        <v>1000272</v>
      </c>
      <c r="B107" s="4" t="s">
        <v>962</v>
      </c>
      <c r="C107" s="4" t="s">
        <v>456</v>
      </c>
      <c r="D107" s="4" t="s">
        <v>889</v>
      </c>
      <c r="E107" s="4" t="s">
        <v>888</v>
      </c>
    </row>
    <row r="108" spans="1:5">
      <c r="A108" s="9">
        <v>1000272</v>
      </c>
      <c r="B108" s="4" t="s">
        <v>962</v>
      </c>
      <c r="C108" s="4" t="s">
        <v>223</v>
      </c>
      <c r="D108" s="4" t="s">
        <v>893</v>
      </c>
      <c r="E108" s="4" t="s">
        <v>888</v>
      </c>
    </row>
    <row r="109" spans="1:5">
      <c r="A109" s="9">
        <v>1000272</v>
      </c>
      <c r="B109" s="4" t="s">
        <v>962</v>
      </c>
      <c r="C109" s="4" t="s">
        <v>890</v>
      </c>
      <c r="D109" s="4" t="s">
        <v>891</v>
      </c>
      <c r="E109" s="4" t="s">
        <v>888</v>
      </c>
    </row>
    <row r="110" spans="1:5">
      <c r="A110" s="9">
        <v>1100015</v>
      </c>
      <c r="B110" s="4" t="s">
        <v>963</v>
      </c>
      <c r="C110" s="4" t="s">
        <v>267</v>
      </c>
      <c r="D110" s="4" t="s">
        <v>887</v>
      </c>
      <c r="E110" s="4" t="s">
        <v>888</v>
      </c>
    </row>
    <row r="111" spans="1:5">
      <c r="A111" s="9">
        <v>1100015</v>
      </c>
      <c r="B111" s="4" t="s">
        <v>964</v>
      </c>
      <c r="C111" s="4" t="s">
        <v>456</v>
      </c>
      <c r="D111" s="4" t="s">
        <v>889</v>
      </c>
      <c r="E111" s="4" t="s">
        <v>888</v>
      </c>
    </row>
    <row r="112" spans="1:5">
      <c r="A112" s="9">
        <v>1100015</v>
      </c>
      <c r="B112" s="4" t="s">
        <v>964</v>
      </c>
      <c r="C112" s="4" t="s">
        <v>223</v>
      </c>
      <c r="D112" s="4" t="s">
        <v>893</v>
      </c>
      <c r="E112" s="4" t="s">
        <v>888</v>
      </c>
    </row>
    <row r="113" spans="1:5">
      <c r="A113" s="9">
        <v>1100015</v>
      </c>
      <c r="B113" s="4" t="s">
        <v>964</v>
      </c>
      <c r="C113" s="4" t="s">
        <v>890</v>
      </c>
      <c r="D113" s="4" t="s">
        <v>891</v>
      </c>
      <c r="E113" s="4" t="s">
        <v>888</v>
      </c>
    </row>
    <row r="114" spans="1:5">
      <c r="A114" s="9">
        <v>1100015</v>
      </c>
      <c r="B114" s="4" t="s">
        <v>964</v>
      </c>
      <c r="C114" s="4" t="s">
        <v>419</v>
      </c>
      <c r="D114" s="4" t="s">
        <v>895</v>
      </c>
      <c r="E114" s="4" t="s">
        <v>896</v>
      </c>
    </row>
    <row r="115" spans="1:5">
      <c r="A115" s="9">
        <v>1100015</v>
      </c>
      <c r="B115" s="4" t="s">
        <v>963</v>
      </c>
      <c r="C115" s="4" t="s">
        <v>897</v>
      </c>
      <c r="D115" s="4" t="s">
        <v>898</v>
      </c>
      <c r="E115" s="4" t="s">
        <v>896</v>
      </c>
    </row>
    <row r="116" spans="1:5">
      <c r="A116" s="9">
        <v>1100015</v>
      </c>
      <c r="B116" s="4" t="s">
        <v>964</v>
      </c>
      <c r="C116" s="4" t="s">
        <v>899</v>
      </c>
      <c r="D116" s="4" t="s">
        <v>900</v>
      </c>
      <c r="E116" s="4" t="s">
        <v>896</v>
      </c>
    </row>
    <row r="117" spans="1:5">
      <c r="A117" s="9">
        <v>1100015</v>
      </c>
      <c r="B117" s="4" t="s">
        <v>963</v>
      </c>
      <c r="C117" s="4" t="s">
        <v>902</v>
      </c>
      <c r="D117" s="4" t="s">
        <v>903</v>
      </c>
      <c r="E117" s="4" t="s">
        <v>896</v>
      </c>
    </row>
    <row r="118" spans="1:5">
      <c r="A118" s="9">
        <v>1100015</v>
      </c>
      <c r="B118" s="4" t="s">
        <v>963</v>
      </c>
      <c r="C118" s="4" t="s">
        <v>904</v>
      </c>
      <c r="D118" s="4" t="s">
        <v>905</v>
      </c>
      <c r="E118" s="4" t="s">
        <v>896</v>
      </c>
    </row>
    <row r="119" spans="1:5">
      <c r="A119" s="9">
        <v>1100015</v>
      </c>
      <c r="B119" s="4" t="s">
        <v>963</v>
      </c>
      <c r="C119" s="4" t="s">
        <v>906</v>
      </c>
      <c r="D119" s="4" t="s">
        <v>907</v>
      </c>
      <c r="E119" s="4" t="s">
        <v>896</v>
      </c>
    </row>
    <row r="120" spans="1:5">
      <c r="A120" s="9">
        <v>1100015</v>
      </c>
      <c r="B120" s="4" t="s">
        <v>963</v>
      </c>
      <c r="C120" s="4" t="s">
        <v>908</v>
      </c>
      <c r="D120" s="4" t="s">
        <v>909</v>
      </c>
      <c r="E120" s="4" t="s">
        <v>896</v>
      </c>
    </row>
    <row r="121" spans="1:5">
      <c r="A121" s="9">
        <v>1100015</v>
      </c>
      <c r="B121" s="4" t="s">
        <v>964</v>
      </c>
      <c r="C121" s="4" t="s">
        <v>965</v>
      </c>
      <c r="D121" s="4" t="s">
        <v>966</v>
      </c>
      <c r="E121" s="4" t="s">
        <v>901</v>
      </c>
    </row>
    <row r="122" spans="1:5">
      <c r="A122" s="9">
        <v>1100023</v>
      </c>
      <c r="B122" s="4" t="s">
        <v>967</v>
      </c>
      <c r="C122" s="4" t="s">
        <v>267</v>
      </c>
      <c r="D122" s="4" t="s">
        <v>887</v>
      </c>
      <c r="E122" s="4" t="s">
        <v>888</v>
      </c>
    </row>
    <row r="123" spans="1:5">
      <c r="A123" s="9">
        <v>1100023</v>
      </c>
      <c r="B123" s="4" t="s">
        <v>967</v>
      </c>
      <c r="C123" s="4" t="s">
        <v>456</v>
      </c>
      <c r="D123" s="4" t="s">
        <v>889</v>
      </c>
      <c r="E123" s="4" t="s">
        <v>888</v>
      </c>
    </row>
    <row r="124" spans="1:5">
      <c r="A124" s="9">
        <v>1100023</v>
      </c>
      <c r="B124" s="4" t="s">
        <v>967</v>
      </c>
      <c r="C124" s="4" t="s">
        <v>223</v>
      </c>
      <c r="D124" s="4" t="s">
        <v>893</v>
      </c>
      <c r="E124" s="4" t="s">
        <v>888</v>
      </c>
    </row>
    <row r="125" spans="1:5">
      <c r="A125" s="9">
        <v>1100023</v>
      </c>
      <c r="B125" s="4" t="s">
        <v>967</v>
      </c>
      <c r="C125" s="4" t="s">
        <v>890</v>
      </c>
      <c r="D125" s="4" t="s">
        <v>891</v>
      </c>
      <c r="E125" s="4" t="s">
        <v>888</v>
      </c>
    </row>
    <row r="126" spans="1:5">
      <c r="A126" s="9">
        <v>1100023</v>
      </c>
      <c r="B126" s="4" t="s">
        <v>967</v>
      </c>
      <c r="C126" s="4" t="s">
        <v>968</v>
      </c>
      <c r="D126" s="4" t="s">
        <v>969</v>
      </c>
      <c r="E126" s="4" t="s">
        <v>901</v>
      </c>
    </row>
    <row r="127" spans="1:5">
      <c r="A127" s="9">
        <v>1100023</v>
      </c>
      <c r="B127" s="4" t="s">
        <v>967</v>
      </c>
      <c r="C127" s="4" t="s">
        <v>419</v>
      </c>
      <c r="D127" s="4" t="s">
        <v>895</v>
      </c>
      <c r="E127" s="4" t="s">
        <v>896</v>
      </c>
    </row>
    <row r="128" spans="1:5">
      <c r="A128" s="9">
        <v>1100023</v>
      </c>
      <c r="B128" s="4" t="s">
        <v>967</v>
      </c>
      <c r="C128" s="4" t="s">
        <v>897</v>
      </c>
      <c r="D128" s="4" t="s">
        <v>898</v>
      </c>
      <c r="E128" s="4" t="s">
        <v>896</v>
      </c>
    </row>
    <row r="129" spans="1:5">
      <c r="A129" s="9">
        <v>1100023</v>
      </c>
      <c r="B129" s="4" t="s">
        <v>967</v>
      </c>
      <c r="C129" s="4" t="s">
        <v>899</v>
      </c>
      <c r="D129" s="4" t="s">
        <v>900</v>
      </c>
      <c r="E129" s="4" t="s">
        <v>896</v>
      </c>
    </row>
    <row r="130" spans="1:5">
      <c r="A130" s="9">
        <v>1100023</v>
      </c>
      <c r="B130" s="4" t="s">
        <v>967</v>
      </c>
      <c r="C130" s="4" t="s">
        <v>902</v>
      </c>
      <c r="D130" s="4" t="s">
        <v>903</v>
      </c>
      <c r="E130" s="4" t="s">
        <v>896</v>
      </c>
    </row>
    <row r="131" spans="1:5">
      <c r="A131" s="9">
        <v>1100023</v>
      </c>
      <c r="B131" s="4" t="s">
        <v>967</v>
      </c>
      <c r="C131" s="4" t="s">
        <v>904</v>
      </c>
      <c r="D131" s="4" t="s">
        <v>905</v>
      </c>
      <c r="E131" s="4" t="s">
        <v>896</v>
      </c>
    </row>
    <row r="132" spans="1:5">
      <c r="A132" s="9">
        <v>1100023</v>
      </c>
      <c r="B132" s="4" t="s">
        <v>967</v>
      </c>
      <c r="C132" s="4" t="s">
        <v>906</v>
      </c>
      <c r="D132" s="4" t="s">
        <v>907</v>
      </c>
      <c r="E132" s="4" t="s">
        <v>896</v>
      </c>
    </row>
    <row r="133" spans="1:5">
      <c r="A133" s="9">
        <v>1100023</v>
      </c>
      <c r="B133" s="4" t="s">
        <v>967</v>
      </c>
      <c r="C133" s="4" t="s">
        <v>908</v>
      </c>
      <c r="D133" s="4" t="s">
        <v>909</v>
      </c>
      <c r="E133" s="4" t="s">
        <v>896</v>
      </c>
    </row>
    <row r="134" spans="1:5">
      <c r="A134" s="9">
        <v>1100023</v>
      </c>
      <c r="B134" s="4" t="s">
        <v>967</v>
      </c>
      <c r="C134" s="4" t="s">
        <v>910</v>
      </c>
      <c r="D134" s="4" t="s">
        <v>911</v>
      </c>
      <c r="E134" s="4" t="s">
        <v>896</v>
      </c>
    </row>
    <row r="135" spans="1:5">
      <c r="A135" s="9">
        <v>1100023</v>
      </c>
      <c r="B135" s="4" t="s">
        <v>967</v>
      </c>
      <c r="C135" s="4" t="s">
        <v>912</v>
      </c>
      <c r="D135" s="4" t="s">
        <v>913</v>
      </c>
      <c r="E135" s="4" t="s">
        <v>901</v>
      </c>
    </row>
    <row r="136" spans="1:5">
      <c r="A136" s="9">
        <v>1100031</v>
      </c>
      <c r="B136" s="4" t="s">
        <v>970</v>
      </c>
      <c r="C136" s="4" t="s">
        <v>267</v>
      </c>
      <c r="D136" s="4" t="s">
        <v>887</v>
      </c>
      <c r="E136" s="4" t="s">
        <v>888</v>
      </c>
    </row>
    <row r="137" spans="1:5">
      <c r="A137" s="9">
        <v>1100031</v>
      </c>
      <c r="B137" s="4" t="s">
        <v>970</v>
      </c>
      <c r="C137" s="4" t="s">
        <v>456</v>
      </c>
      <c r="D137" s="4" t="s">
        <v>889</v>
      </c>
      <c r="E137" s="4" t="s">
        <v>888</v>
      </c>
    </row>
    <row r="138" spans="1:5">
      <c r="A138" s="9">
        <v>1100031</v>
      </c>
      <c r="B138" s="4" t="s">
        <v>970</v>
      </c>
      <c r="C138" s="4" t="s">
        <v>223</v>
      </c>
      <c r="D138" s="4" t="s">
        <v>893</v>
      </c>
      <c r="E138" s="4" t="s">
        <v>888</v>
      </c>
    </row>
    <row r="139" spans="1:5">
      <c r="A139" s="9">
        <v>1100031</v>
      </c>
      <c r="B139" s="4" t="s">
        <v>970</v>
      </c>
      <c r="C139" s="4" t="s">
        <v>890</v>
      </c>
      <c r="D139" s="4" t="s">
        <v>891</v>
      </c>
      <c r="E139" s="4" t="s">
        <v>888</v>
      </c>
    </row>
    <row r="140" spans="1:5">
      <c r="A140" s="9">
        <v>1100031</v>
      </c>
      <c r="B140" s="4" t="s">
        <v>970</v>
      </c>
      <c r="C140" s="4" t="s">
        <v>968</v>
      </c>
      <c r="D140" s="4" t="s">
        <v>969</v>
      </c>
      <c r="E140" s="4" t="s">
        <v>901</v>
      </c>
    </row>
    <row r="141" spans="1:5">
      <c r="A141" s="9">
        <v>1100031</v>
      </c>
      <c r="B141" s="4" t="s">
        <v>970</v>
      </c>
      <c r="C141" s="4" t="s">
        <v>971</v>
      </c>
      <c r="D141" s="4" t="s">
        <v>972</v>
      </c>
      <c r="E141" s="4" t="s">
        <v>901</v>
      </c>
    </row>
    <row r="142" spans="1:5">
      <c r="A142" s="9">
        <v>1100031</v>
      </c>
      <c r="B142" s="4" t="s">
        <v>970</v>
      </c>
      <c r="C142" s="4" t="s">
        <v>419</v>
      </c>
      <c r="D142" s="4" t="s">
        <v>895</v>
      </c>
      <c r="E142" s="4" t="s">
        <v>896</v>
      </c>
    </row>
    <row r="143" spans="1:5">
      <c r="A143" s="9">
        <v>1100031</v>
      </c>
      <c r="B143" s="4" t="s">
        <v>970</v>
      </c>
      <c r="C143" s="4" t="s">
        <v>897</v>
      </c>
      <c r="D143" s="4" t="s">
        <v>898</v>
      </c>
      <c r="E143" s="4" t="s">
        <v>896</v>
      </c>
    </row>
    <row r="144" spans="1:5">
      <c r="A144" s="9">
        <v>1100031</v>
      </c>
      <c r="B144" s="4" t="s">
        <v>970</v>
      </c>
      <c r="C144" s="4" t="s">
        <v>899</v>
      </c>
      <c r="D144" s="4" t="s">
        <v>900</v>
      </c>
      <c r="E144" s="4" t="s">
        <v>896</v>
      </c>
    </row>
    <row r="145" spans="1:5">
      <c r="A145" s="9">
        <v>1100031</v>
      </c>
      <c r="B145" s="4" t="s">
        <v>970</v>
      </c>
      <c r="C145" s="4" t="s">
        <v>902</v>
      </c>
      <c r="D145" s="4" t="s">
        <v>903</v>
      </c>
      <c r="E145" s="4" t="s">
        <v>896</v>
      </c>
    </row>
    <row r="146" spans="1:5">
      <c r="A146" s="9">
        <v>1100031</v>
      </c>
      <c r="B146" s="4" t="s">
        <v>970</v>
      </c>
      <c r="C146" s="4" t="s">
        <v>904</v>
      </c>
      <c r="D146" s="4" t="s">
        <v>905</v>
      </c>
      <c r="E146" s="4" t="s">
        <v>896</v>
      </c>
    </row>
    <row r="147" spans="1:5">
      <c r="A147" s="9">
        <v>1100031</v>
      </c>
      <c r="B147" s="4" t="s">
        <v>970</v>
      </c>
      <c r="C147" s="4" t="s">
        <v>906</v>
      </c>
      <c r="D147" s="4" t="s">
        <v>907</v>
      </c>
      <c r="E147" s="4" t="s">
        <v>896</v>
      </c>
    </row>
    <row r="148" spans="1:5">
      <c r="A148" s="9">
        <v>1100031</v>
      </c>
      <c r="B148" s="4" t="s">
        <v>970</v>
      </c>
      <c r="C148" s="4" t="s">
        <v>908</v>
      </c>
      <c r="D148" s="4" t="s">
        <v>909</v>
      </c>
      <c r="E148" s="4" t="s">
        <v>896</v>
      </c>
    </row>
    <row r="149" spans="1:5">
      <c r="A149" s="9">
        <v>1100031</v>
      </c>
      <c r="B149" s="4" t="s">
        <v>970</v>
      </c>
      <c r="C149" s="4" t="s">
        <v>910</v>
      </c>
      <c r="D149" s="4" t="s">
        <v>911</v>
      </c>
      <c r="E149" s="4" t="s">
        <v>896</v>
      </c>
    </row>
    <row r="150" spans="1:5">
      <c r="A150" s="9">
        <v>1100031</v>
      </c>
      <c r="B150" s="4" t="s">
        <v>970</v>
      </c>
      <c r="C150" s="4" t="s">
        <v>912</v>
      </c>
      <c r="D150" s="4" t="s">
        <v>913</v>
      </c>
      <c r="E150" s="4" t="s">
        <v>896</v>
      </c>
    </row>
    <row r="151" spans="1:5" ht="25.5">
      <c r="A151" s="9">
        <v>1100032</v>
      </c>
      <c r="B151" s="10" t="s">
        <v>973</v>
      </c>
      <c r="C151" s="4" t="s">
        <v>267</v>
      </c>
      <c r="D151" s="4" t="s">
        <v>887</v>
      </c>
      <c r="E151" s="4" t="s">
        <v>974</v>
      </c>
    </row>
    <row r="152" spans="1:5" ht="25.5">
      <c r="A152" s="9">
        <v>1100032</v>
      </c>
      <c r="B152" s="10" t="s">
        <v>973</v>
      </c>
      <c r="C152" s="4" t="s">
        <v>968</v>
      </c>
      <c r="D152" s="4" t="s">
        <v>969</v>
      </c>
      <c r="E152" s="4" t="s">
        <v>901</v>
      </c>
    </row>
    <row r="153" spans="1:5" ht="25.5">
      <c r="A153" s="9">
        <v>1100033</v>
      </c>
      <c r="B153" s="10" t="s">
        <v>975</v>
      </c>
      <c r="C153" s="4" t="s">
        <v>267</v>
      </c>
      <c r="D153" s="4" t="s">
        <v>887</v>
      </c>
      <c r="E153" s="4" t="s">
        <v>974</v>
      </c>
    </row>
    <row r="154" spans="1:5" ht="25.5">
      <c r="A154" s="9">
        <v>1100033</v>
      </c>
      <c r="B154" s="10" t="s">
        <v>976</v>
      </c>
      <c r="C154" s="4" t="s">
        <v>968</v>
      </c>
      <c r="D154" s="4" t="s">
        <v>969</v>
      </c>
      <c r="E154" s="4" t="s">
        <v>901</v>
      </c>
    </row>
    <row r="155" spans="1:5" ht="25.5">
      <c r="A155" s="9">
        <v>1100034</v>
      </c>
      <c r="B155" s="10" t="s">
        <v>977</v>
      </c>
      <c r="C155" s="4" t="s">
        <v>267</v>
      </c>
      <c r="D155" s="4" t="s">
        <v>887</v>
      </c>
      <c r="E155" s="4" t="s">
        <v>974</v>
      </c>
    </row>
    <row r="156" spans="1:5" ht="25.5">
      <c r="A156" s="9">
        <v>1100034</v>
      </c>
      <c r="B156" s="10" t="s">
        <v>977</v>
      </c>
      <c r="C156" s="4" t="s">
        <v>968</v>
      </c>
      <c r="D156" s="4" t="s">
        <v>969</v>
      </c>
      <c r="E156" s="4" t="s">
        <v>901</v>
      </c>
    </row>
    <row r="157" spans="1:5">
      <c r="A157" s="9">
        <v>1100049</v>
      </c>
      <c r="B157" s="4" t="s">
        <v>978</v>
      </c>
      <c r="C157" s="4" t="s">
        <v>267</v>
      </c>
      <c r="D157" s="4" t="s">
        <v>887</v>
      </c>
      <c r="E157" s="4" t="s">
        <v>888</v>
      </c>
    </row>
    <row r="158" spans="1:5">
      <c r="A158" s="9">
        <v>1100049</v>
      </c>
      <c r="B158" s="4" t="s">
        <v>978</v>
      </c>
      <c r="C158" s="4" t="s">
        <v>456</v>
      </c>
      <c r="D158" s="4" t="s">
        <v>889</v>
      </c>
      <c r="E158" s="4" t="s">
        <v>888</v>
      </c>
    </row>
    <row r="159" spans="1:5">
      <c r="A159" s="9">
        <v>1100049</v>
      </c>
      <c r="B159" s="4" t="s">
        <v>978</v>
      </c>
      <c r="C159" s="4" t="s">
        <v>781</v>
      </c>
      <c r="D159" s="4" t="s">
        <v>979</v>
      </c>
      <c r="E159" s="4" t="s">
        <v>888</v>
      </c>
    </row>
    <row r="160" spans="1:5">
      <c r="A160" s="9">
        <v>1100049</v>
      </c>
      <c r="B160" s="4" t="s">
        <v>978</v>
      </c>
      <c r="C160" s="4" t="s">
        <v>890</v>
      </c>
      <c r="D160" s="4" t="s">
        <v>891</v>
      </c>
      <c r="E160" s="4" t="s">
        <v>888</v>
      </c>
    </row>
    <row r="161" spans="1:5" ht="25.5">
      <c r="A161" s="9">
        <v>1100056</v>
      </c>
      <c r="B161" s="10" t="s">
        <v>980</v>
      </c>
      <c r="C161" s="4" t="s">
        <v>267</v>
      </c>
      <c r="D161" s="4" t="s">
        <v>887</v>
      </c>
      <c r="E161" s="4" t="s">
        <v>888</v>
      </c>
    </row>
    <row r="162" spans="1:5" ht="25.5">
      <c r="A162" s="9">
        <v>1100056</v>
      </c>
      <c r="B162" s="10" t="s">
        <v>980</v>
      </c>
      <c r="C162" s="4" t="s">
        <v>456</v>
      </c>
      <c r="D162" s="4" t="s">
        <v>889</v>
      </c>
      <c r="E162" s="4" t="s">
        <v>888</v>
      </c>
    </row>
    <row r="163" spans="1:5" ht="25.5">
      <c r="A163" s="9">
        <v>1100056</v>
      </c>
      <c r="B163" s="10" t="s">
        <v>980</v>
      </c>
      <c r="C163" s="4" t="s">
        <v>890</v>
      </c>
      <c r="D163" s="4" t="s">
        <v>891</v>
      </c>
      <c r="E163" s="4" t="s">
        <v>888</v>
      </c>
    </row>
    <row r="164" spans="1:5">
      <c r="A164" s="9">
        <v>1100064</v>
      </c>
      <c r="B164" s="4" t="s">
        <v>981</v>
      </c>
      <c r="C164" s="4" t="s">
        <v>267</v>
      </c>
      <c r="D164" s="4" t="s">
        <v>887</v>
      </c>
      <c r="E164" s="4" t="s">
        <v>888</v>
      </c>
    </row>
    <row r="165" spans="1:5">
      <c r="A165" s="9">
        <v>1100064</v>
      </c>
      <c r="B165" s="4" t="s">
        <v>981</v>
      </c>
      <c r="C165" s="4" t="s">
        <v>456</v>
      </c>
      <c r="D165" s="4" t="s">
        <v>889</v>
      </c>
      <c r="E165" s="4" t="s">
        <v>888</v>
      </c>
    </row>
    <row r="166" spans="1:5">
      <c r="A166" s="9">
        <v>1100064</v>
      </c>
      <c r="B166" s="4" t="s">
        <v>981</v>
      </c>
      <c r="C166" s="4" t="s">
        <v>223</v>
      </c>
      <c r="D166" s="4" t="s">
        <v>893</v>
      </c>
      <c r="E166" s="4" t="s">
        <v>888</v>
      </c>
    </row>
    <row r="167" spans="1:5">
      <c r="A167" s="9">
        <v>1100064</v>
      </c>
      <c r="B167" s="4" t="s">
        <v>981</v>
      </c>
      <c r="C167" s="4" t="s">
        <v>890</v>
      </c>
      <c r="D167" s="4" t="s">
        <v>891</v>
      </c>
      <c r="E167" s="4" t="s">
        <v>888</v>
      </c>
    </row>
    <row r="168" spans="1:5">
      <c r="A168" s="9">
        <v>1100072</v>
      </c>
      <c r="B168" s="4" t="s">
        <v>982</v>
      </c>
      <c r="C168" s="4" t="s">
        <v>267</v>
      </c>
      <c r="D168" s="4" t="s">
        <v>887</v>
      </c>
      <c r="E168" s="4" t="s">
        <v>888</v>
      </c>
    </row>
    <row r="169" spans="1:5">
      <c r="A169" s="9">
        <v>1100072</v>
      </c>
      <c r="B169" s="4" t="s">
        <v>982</v>
      </c>
      <c r="C169" s="4" t="s">
        <v>456</v>
      </c>
      <c r="D169" s="4" t="s">
        <v>889</v>
      </c>
      <c r="E169" s="4" t="s">
        <v>888</v>
      </c>
    </row>
    <row r="170" spans="1:5">
      <c r="A170" s="9">
        <v>1100072</v>
      </c>
      <c r="B170" s="4" t="s">
        <v>982</v>
      </c>
      <c r="C170" s="4" t="s">
        <v>223</v>
      </c>
      <c r="D170" s="4" t="s">
        <v>893</v>
      </c>
      <c r="E170" s="4" t="s">
        <v>888</v>
      </c>
    </row>
    <row r="171" spans="1:5">
      <c r="A171" s="9">
        <v>1100072</v>
      </c>
      <c r="B171" s="4" t="s">
        <v>982</v>
      </c>
      <c r="C171" s="4" t="s">
        <v>890</v>
      </c>
      <c r="D171" s="4" t="s">
        <v>891</v>
      </c>
      <c r="E171" s="4" t="s">
        <v>888</v>
      </c>
    </row>
    <row r="172" spans="1:5">
      <c r="A172" s="9">
        <v>1100080</v>
      </c>
      <c r="B172" s="4" t="s">
        <v>983</v>
      </c>
      <c r="C172" s="4" t="s">
        <v>267</v>
      </c>
      <c r="D172" s="4" t="s">
        <v>887</v>
      </c>
      <c r="E172" s="4" t="s">
        <v>888</v>
      </c>
    </row>
    <row r="173" spans="1:5">
      <c r="A173" s="9">
        <v>1100080</v>
      </c>
      <c r="B173" s="4" t="s">
        <v>983</v>
      </c>
      <c r="C173" s="4" t="s">
        <v>456</v>
      </c>
      <c r="D173" s="4" t="s">
        <v>889</v>
      </c>
      <c r="E173" s="4" t="s">
        <v>888</v>
      </c>
    </row>
    <row r="174" spans="1:5">
      <c r="A174" s="9">
        <v>1100080</v>
      </c>
      <c r="B174" s="4" t="s">
        <v>983</v>
      </c>
      <c r="C174" s="4" t="s">
        <v>223</v>
      </c>
      <c r="D174" s="4" t="s">
        <v>893</v>
      </c>
      <c r="E174" s="4" t="s">
        <v>888</v>
      </c>
    </row>
    <row r="175" spans="1:5">
      <c r="A175" s="9">
        <v>1100080</v>
      </c>
      <c r="B175" s="4" t="s">
        <v>983</v>
      </c>
      <c r="C175" s="4" t="s">
        <v>890</v>
      </c>
      <c r="D175" s="4" t="s">
        <v>891</v>
      </c>
      <c r="E175" s="4" t="s">
        <v>888</v>
      </c>
    </row>
    <row r="176" spans="1:5">
      <c r="A176" s="9">
        <v>1100081</v>
      </c>
      <c r="B176" s="4" t="s">
        <v>984</v>
      </c>
      <c r="C176" s="4" t="s">
        <v>267</v>
      </c>
      <c r="D176" s="4" t="s">
        <v>887</v>
      </c>
      <c r="E176" s="4" t="s">
        <v>985</v>
      </c>
    </row>
    <row r="177" spans="1:5">
      <c r="A177" s="9">
        <v>1100081</v>
      </c>
      <c r="B177" s="4" t="s">
        <v>984</v>
      </c>
      <c r="C177" s="4" t="s">
        <v>456</v>
      </c>
      <c r="D177" s="4" t="s">
        <v>889</v>
      </c>
      <c r="E177" s="4" t="s">
        <v>985</v>
      </c>
    </row>
    <row r="178" spans="1:5">
      <c r="A178" s="9">
        <v>1100081</v>
      </c>
      <c r="B178" s="4" t="s">
        <v>984</v>
      </c>
      <c r="C178" s="4" t="s">
        <v>968</v>
      </c>
      <c r="D178" s="4" t="s">
        <v>969</v>
      </c>
      <c r="E178" s="4" t="s">
        <v>985</v>
      </c>
    </row>
    <row r="179" spans="1:5">
      <c r="A179" s="9">
        <v>1100082</v>
      </c>
      <c r="B179" s="4" t="s">
        <v>986</v>
      </c>
      <c r="C179" s="4" t="s">
        <v>267</v>
      </c>
      <c r="D179" s="4" t="s">
        <v>887</v>
      </c>
      <c r="E179" s="4" t="s">
        <v>985</v>
      </c>
    </row>
    <row r="180" spans="1:5">
      <c r="A180" s="9">
        <v>1100082</v>
      </c>
      <c r="B180" s="4" t="s">
        <v>986</v>
      </c>
      <c r="C180" s="4" t="s">
        <v>456</v>
      </c>
      <c r="D180" s="4" t="s">
        <v>889</v>
      </c>
      <c r="E180" s="4" t="s">
        <v>985</v>
      </c>
    </row>
    <row r="181" spans="1:5">
      <c r="A181" s="9">
        <v>1100082</v>
      </c>
      <c r="B181" s="4" t="s">
        <v>986</v>
      </c>
      <c r="C181" s="4" t="s">
        <v>968</v>
      </c>
      <c r="D181" s="4" t="s">
        <v>969</v>
      </c>
      <c r="E181" s="4" t="s">
        <v>985</v>
      </c>
    </row>
    <row r="182" spans="1:5">
      <c r="A182" s="9">
        <v>1100083</v>
      </c>
      <c r="B182" s="4" t="s">
        <v>987</v>
      </c>
      <c r="C182" s="4" t="s">
        <v>267</v>
      </c>
      <c r="D182" s="4" t="s">
        <v>887</v>
      </c>
      <c r="E182" s="4" t="s">
        <v>985</v>
      </c>
    </row>
    <row r="183" spans="1:5">
      <c r="A183" s="9">
        <v>1100083</v>
      </c>
      <c r="B183" s="4" t="s">
        <v>987</v>
      </c>
      <c r="C183" s="4" t="s">
        <v>456</v>
      </c>
      <c r="D183" s="4" t="s">
        <v>889</v>
      </c>
      <c r="E183" s="4" t="s">
        <v>985</v>
      </c>
    </row>
    <row r="184" spans="1:5" ht="25.5">
      <c r="A184" s="9">
        <v>1100084</v>
      </c>
      <c r="B184" s="10" t="s">
        <v>988</v>
      </c>
      <c r="C184" s="4" t="s">
        <v>267</v>
      </c>
      <c r="D184" s="4" t="s">
        <v>887</v>
      </c>
      <c r="E184" s="4" t="s">
        <v>985</v>
      </c>
    </row>
    <row r="185" spans="1:5" ht="25.5">
      <c r="A185" s="9">
        <v>1100084</v>
      </c>
      <c r="B185" s="10" t="s">
        <v>988</v>
      </c>
      <c r="C185" s="4" t="s">
        <v>456</v>
      </c>
      <c r="D185" s="4" t="s">
        <v>889</v>
      </c>
      <c r="E185" s="4" t="s">
        <v>985</v>
      </c>
    </row>
    <row r="186" spans="1:5">
      <c r="A186" s="9">
        <v>1100085</v>
      </c>
      <c r="B186" s="4" t="s">
        <v>989</v>
      </c>
      <c r="C186" s="4" t="s">
        <v>267</v>
      </c>
      <c r="D186" s="4" t="s">
        <v>887</v>
      </c>
      <c r="E186" s="4" t="s">
        <v>985</v>
      </c>
    </row>
    <row r="187" spans="1:5">
      <c r="A187" s="9">
        <v>1100085</v>
      </c>
      <c r="B187" s="4" t="s">
        <v>989</v>
      </c>
      <c r="C187" s="4" t="s">
        <v>456</v>
      </c>
      <c r="D187" s="4" t="s">
        <v>889</v>
      </c>
      <c r="E187" s="4" t="s">
        <v>985</v>
      </c>
    </row>
    <row r="188" spans="1:5">
      <c r="A188" s="9">
        <v>1200013</v>
      </c>
      <c r="B188" s="4" t="s">
        <v>990</v>
      </c>
      <c r="C188" s="4" t="s">
        <v>267</v>
      </c>
      <c r="D188" s="4" t="s">
        <v>887</v>
      </c>
      <c r="E188" s="4" t="s">
        <v>888</v>
      </c>
    </row>
    <row r="189" spans="1:5">
      <c r="A189" s="9">
        <v>1200013</v>
      </c>
      <c r="B189" s="4" t="s">
        <v>990</v>
      </c>
      <c r="C189" s="4" t="s">
        <v>456</v>
      </c>
      <c r="D189" s="4" t="s">
        <v>889</v>
      </c>
      <c r="E189" s="4" t="s">
        <v>888</v>
      </c>
    </row>
    <row r="190" spans="1:5">
      <c r="A190" s="9">
        <v>1200013</v>
      </c>
      <c r="B190" s="4" t="s">
        <v>990</v>
      </c>
      <c r="C190" s="4" t="s">
        <v>223</v>
      </c>
      <c r="D190" s="4" t="s">
        <v>893</v>
      </c>
      <c r="E190" s="4" t="s">
        <v>888</v>
      </c>
    </row>
    <row r="191" spans="1:5">
      <c r="A191" s="9">
        <v>1200013</v>
      </c>
      <c r="B191" s="4" t="s">
        <v>990</v>
      </c>
      <c r="C191" s="4" t="s">
        <v>890</v>
      </c>
      <c r="D191" s="4" t="s">
        <v>891</v>
      </c>
      <c r="E191" s="4" t="s">
        <v>888</v>
      </c>
    </row>
    <row r="192" spans="1:5">
      <c r="A192" s="9">
        <v>1200013</v>
      </c>
      <c r="B192" s="4" t="s">
        <v>990</v>
      </c>
      <c r="C192" s="4" t="s">
        <v>991</v>
      </c>
      <c r="D192" s="4" t="s">
        <v>992</v>
      </c>
      <c r="E192" s="4" t="s">
        <v>959</v>
      </c>
    </row>
    <row r="193" spans="1:5">
      <c r="A193" s="9">
        <v>1200013</v>
      </c>
      <c r="B193" s="4" t="s">
        <v>990</v>
      </c>
      <c r="C193" s="4" t="s">
        <v>968</v>
      </c>
      <c r="D193" s="4" t="s">
        <v>969</v>
      </c>
      <c r="E193" s="4" t="s">
        <v>896</v>
      </c>
    </row>
    <row r="194" spans="1:5">
      <c r="A194" s="9">
        <v>1200013</v>
      </c>
      <c r="B194" s="4" t="s">
        <v>990</v>
      </c>
      <c r="C194" s="4" t="s">
        <v>971</v>
      </c>
      <c r="D194" s="4" t="s">
        <v>972</v>
      </c>
      <c r="E194" s="4" t="s">
        <v>896</v>
      </c>
    </row>
    <row r="195" spans="1:5">
      <c r="A195" s="9">
        <v>1200013</v>
      </c>
      <c r="B195" s="4" t="s">
        <v>990</v>
      </c>
      <c r="C195" s="4" t="s">
        <v>993</v>
      </c>
      <c r="D195" s="4" t="s">
        <v>994</v>
      </c>
      <c r="E195" s="4" t="s">
        <v>901</v>
      </c>
    </row>
    <row r="196" spans="1:5">
      <c r="A196" s="9">
        <v>1200039</v>
      </c>
      <c r="B196" s="4" t="s">
        <v>995</v>
      </c>
      <c r="C196" s="4" t="s">
        <v>267</v>
      </c>
      <c r="D196" s="4" t="s">
        <v>887</v>
      </c>
      <c r="E196" s="4" t="s">
        <v>888</v>
      </c>
    </row>
    <row r="197" spans="1:5">
      <c r="A197" s="9">
        <v>1200039</v>
      </c>
      <c r="B197" s="4" t="s">
        <v>995</v>
      </c>
      <c r="C197" s="4" t="s">
        <v>456</v>
      </c>
      <c r="D197" s="4" t="s">
        <v>889</v>
      </c>
      <c r="E197" s="4" t="s">
        <v>888</v>
      </c>
    </row>
    <row r="198" spans="1:5">
      <c r="A198" s="9">
        <v>1200039</v>
      </c>
      <c r="B198" s="4" t="s">
        <v>995</v>
      </c>
      <c r="C198" s="4" t="s">
        <v>223</v>
      </c>
      <c r="D198" s="4" t="s">
        <v>893</v>
      </c>
      <c r="E198" s="4" t="s">
        <v>888</v>
      </c>
    </row>
    <row r="199" spans="1:5">
      <c r="A199" s="9">
        <v>1200039</v>
      </c>
      <c r="B199" s="4" t="s">
        <v>995</v>
      </c>
      <c r="C199" s="4" t="s">
        <v>890</v>
      </c>
      <c r="D199" s="4" t="s">
        <v>891</v>
      </c>
      <c r="E199" s="4" t="s">
        <v>888</v>
      </c>
    </row>
    <row r="200" spans="1:5">
      <c r="A200" s="9">
        <v>1200039</v>
      </c>
      <c r="B200" s="4" t="s">
        <v>995</v>
      </c>
      <c r="C200" s="4" t="s">
        <v>996</v>
      </c>
      <c r="D200" s="4" t="s">
        <v>997</v>
      </c>
      <c r="E200" s="4" t="s">
        <v>896</v>
      </c>
    </row>
    <row r="201" spans="1:5">
      <c r="A201" s="9">
        <v>1200039</v>
      </c>
      <c r="B201" s="4" t="s">
        <v>995</v>
      </c>
      <c r="C201" s="4" t="s">
        <v>998</v>
      </c>
      <c r="D201" s="4" t="s">
        <v>999</v>
      </c>
      <c r="E201" s="4" t="s">
        <v>896</v>
      </c>
    </row>
    <row r="202" spans="1:5">
      <c r="A202" s="9">
        <v>1200039</v>
      </c>
      <c r="B202" s="4" t="s">
        <v>995</v>
      </c>
      <c r="C202" s="4" t="s">
        <v>1000</v>
      </c>
      <c r="D202" s="4" t="s">
        <v>1001</v>
      </c>
      <c r="E202" s="4" t="s">
        <v>896</v>
      </c>
    </row>
    <row r="203" spans="1:5">
      <c r="A203" s="9">
        <v>1200039</v>
      </c>
      <c r="B203" s="4" t="s">
        <v>995</v>
      </c>
      <c r="C203" s="4" t="s">
        <v>993</v>
      </c>
      <c r="D203" s="4" t="s">
        <v>994</v>
      </c>
      <c r="E203" s="4" t="s">
        <v>901</v>
      </c>
    </row>
    <row r="204" spans="1:5">
      <c r="A204" s="9">
        <v>1200047</v>
      </c>
      <c r="B204" s="4" t="s">
        <v>1002</v>
      </c>
      <c r="C204" s="4" t="s">
        <v>267</v>
      </c>
      <c r="D204" s="4" t="s">
        <v>887</v>
      </c>
      <c r="E204" s="4" t="s">
        <v>888</v>
      </c>
    </row>
    <row r="205" spans="1:5">
      <c r="A205" s="9">
        <v>1200047</v>
      </c>
      <c r="B205" s="4" t="s">
        <v>1002</v>
      </c>
      <c r="C205" s="4" t="s">
        <v>456</v>
      </c>
      <c r="D205" s="4" t="s">
        <v>889</v>
      </c>
      <c r="E205" s="4" t="s">
        <v>888</v>
      </c>
    </row>
    <row r="206" spans="1:5">
      <c r="A206" s="9">
        <v>1200047</v>
      </c>
      <c r="B206" s="4" t="s">
        <v>1002</v>
      </c>
      <c r="C206" s="4" t="s">
        <v>223</v>
      </c>
      <c r="D206" s="4" t="s">
        <v>893</v>
      </c>
      <c r="E206" s="4" t="s">
        <v>888</v>
      </c>
    </row>
    <row r="207" spans="1:5">
      <c r="A207" s="9">
        <v>1200047</v>
      </c>
      <c r="B207" s="4" t="s">
        <v>1002</v>
      </c>
      <c r="C207" s="4" t="s">
        <v>890</v>
      </c>
      <c r="D207" s="4" t="s">
        <v>891</v>
      </c>
      <c r="E207" s="4" t="s">
        <v>888</v>
      </c>
    </row>
    <row r="208" spans="1:5">
      <c r="A208" s="9">
        <v>1200047</v>
      </c>
      <c r="B208" s="4" t="s">
        <v>1002</v>
      </c>
      <c r="C208" s="4" t="s">
        <v>993</v>
      </c>
      <c r="D208" s="4" t="s">
        <v>994</v>
      </c>
      <c r="E208" s="4" t="s">
        <v>901</v>
      </c>
    </row>
    <row r="209" spans="1:5">
      <c r="A209" s="9">
        <v>1200054</v>
      </c>
      <c r="B209" s="4" t="s">
        <v>1003</v>
      </c>
      <c r="C209" s="4" t="s">
        <v>267</v>
      </c>
      <c r="D209" s="4" t="s">
        <v>887</v>
      </c>
      <c r="E209" s="4" t="s">
        <v>888</v>
      </c>
    </row>
    <row r="210" spans="1:5">
      <c r="A210" s="9">
        <v>1200054</v>
      </c>
      <c r="B210" s="4" t="s">
        <v>1003</v>
      </c>
      <c r="C210" s="4" t="s">
        <v>456</v>
      </c>
      <c r="D210" s="4" t="s">
        <v>889</v>
      </c>
      <c r="E210" s="4" t="s">
        <v>888</v>
      </c>
    </row>
    <row r="211" spans="1:5">
      <c r="A211" s="9">
        <v>1200054</v>
      </c>
      <c r="B211" s="4" t="s">
        <v>1003</v>
      </c>
      <c r="C211" s="4" t="s">
        <v>223</v>
      </c>
      <c r="D211" s="4" t="s">
        <v>893</v>
      </c>
      <c r="E211" s="4" t="s">
        <v>888</v>
      </c>
    </row>
    <row r="212" spans="1:5">
      <c r="A212" s="9">
        <v>1200054</v>
      </c>
      <c r="B212" s="4" t="s">
        <v>1003</v>
      </c>
      <c r="C212" s="4" t="s">
        <v>890</v>
      </c>
      <c r="D212" s="4" t="s">
        <v>891</v>
      </c>
      <c r="E212" s="4" t="s">
        <v>888</v>
      </c>
    </row>
    <row r="213" spans="1:5">
      <c r="A213" s="9">
        <v>1200055</v>
      </c>
      <c r="B213" s="4" t="s">
        <v>1004</v>
      </c>
      <c r="C213" s="4" t="s">
        <v>267</v>
      </c>
      <c r="D213" s="4" t="s">
        <v>887</v>
      </c>
      <c r="E213" s="4" t="s">
        <v>985</v>
      </c>
    </row>
    <row r="214" spans="1:5">
      <c r="A214" s="9">
        <v>1200055</v>
      </c>
      <c r="B214" s="4" t="s">
        <v>1004</v>
      </c>
      <c r="C214" s="4" t="s">
        <v>456</v>
      </c>
      <c r="D214" s="4" t="s">
        <v>889</v>
      </c>
      <c r="E214" s="4" t="s">
        <v>985</v>
      </c>
    </row>
    <row r="215" spans="1:5">
      <c r="A215" s="9">
        <v>1200055</v>
      </c>
      <c r="B215" s="4" t="s">
        <v>1004</v>
      </c>
      <c r="C215" s="4" t="s">
        <v>223</v>
      </c>
      <c r="D215" s="4" t="s">
        <v>893</v>
      </c>
      <c r="E215" s="4" t="s">
        <v>985</v>
      </c>
    </row>
    <row r="216" spans="1:5">
      <c r="A216" s="9">
        <v>1200055</v>
      </c>
      <c r="B216" s="4" t="s">
        <v>1004</v>
      </c>
      <c r="C216" s="4" t="s">
        <v>890</v>
      </c>
      <c r="D216" s="4" t="s">
        <v>891</v>
      </c>
      <c r="E216" s="4" t="s">
        <v>985</v>
      </c>
    </row>
    <row r="217" spans="1:5">
      <c r="A217" s="9">
        <v>1200056</v>
      </c>
      <c r="B217" s="4" t="s">
        <v>1005</v>
      </c>
      <c r="C217" s="4" t="s">
        <v>267</v>
      </c>
      <c r="D217" s="4" t="s">
        <v>887</v>
      </c>
      <c r="E217" s="4" t="s">
        <v>985</v>
      </c>
    </row>
    <row r="218" spans="1:5">
      <c r="A218" s="9">
        <v>1200056</v>
      </c>
      <c r="B218" s="4" t="s">
        <v>1005</v>
      </c>
      <c r="C218" s="4" t="s">
        <v>456</v>
      </c>
      <c r="D218" s="4" t="s">
        <v>889</v>
      </c>
      <c r="E218" s="4" t="s">
        <v>985</v>
      </c>
    </row>
    <row r="219" spans="1:5">
      <c r="A219" s="9">
        <v>1200056</v>
      </c>
      <c r="B219" s="4" t="s">
        <v>1005</v>
      </c>
      <c r="C219" s="4" t="s">
        <v>1006</v>
      </c>
      <c r="D219" s="4" t="s">
        <v>1007</v>
      </c>
      <c r="E219" s="4" t="s">
        <v>985</v>
      </c>
    </row>
    <row r="220" spans="1:5">
      <c r="A220" s="9">
        <v>1200056</v>
      </c>
      <c r="B220" s="4" t="s">
        <v>1005</v>
      </c>
      <c r="C220" s="4" t="s">
        <v>996</v>
      </c>
      <c r="D220" s="4" t="s">
        <v>997</v>
      </c>
      <c r="E220" s="4" t="s">
        <v>985</v>
      </c>
    </row>
    <row r="221" spans="1:5">
      <c r="A221" s="9">
        <v>1200056</v>
      </c>
      <c r="B221" s="4" t="s">
        <v>1005</v>
      </c>
      <c r="C221" s="4" t="s">
        <v>998</v>
      </c>
      <c r="D221" s="4" t="s">
        <v>999</v>
      </c>
      <c r="E221" s="4" t="s">
        <v>985</v>
      </c>
    </row>
    <row r="222" spans="1:5">
      <c r="A222" s="9">
        <v>1200056</v>
      </c>
      <c r="B222" s="4" t="s">
        <v>1005</v>
      </c>
      <c r="C222" s="4" t="s">
        <v>1000</v>
      </c>
      <c r="D222" s="4" t="s">
        <v>1001</v>
      </c>
      <c r="E222" s="4" t="s">
        <v>985</v>
      </c>
    </row>
    <row r="223" spans="1:5">
      <c r="A223" s="9">
        <v>1200056</v>
      </c>
      <c r="B223" s="4" t="s">
        <v>1005</v>
      </c>
      <c r="C223" s="4" t="s">
        <v>1008</v>
      </c>
      <c r="D223" s="4" t="s">
        <v>1009</v>
      </c>
      <c r="E223" s="4" t="s">
        <v>985</v>
      </c>
    </row>
    <row r="224" spans="1:5">
      <c r="A224" s="9">
        <v>1200056</v>
      </c>
      <c r="B224" s="4" t="s">
        <v>1005</v>
      </c>
      <c r="C224" s="4" t="s">
        <v>1010</v>
      </c>
      <c r="D224" s="4" t="s">
        <v>1011</v>
      </c>
      <c r="E224" s="4" t="s">
        <v>985</v>
      </c>
    </row>
    <row r="225" spans="1:5">
      <c r="A225" s="9">
        <v>1200057</v>
      </c>
      <c r="B225" s="4" t="s">
        <v>1012</v>
      </c>
      <c r="C225" s="4" t="s">
        <v>267</v>
      </c>
      <c r="D225" s="4" t="s">
        <v>887</v>
      </c>
      <c r="E225" s="4" t="s">
        <v>985</v>
      </c>
    </row>
    <row r="226" spans="1:5">
      <c r="A226" s="9">
        <v>1200057</v>
      </c>
      <c r="B226" s="4" t="s">
        <v>1012</v>
      </c>
      <c r="C226" s="4" t="s">
        <v>456</v>
      </c>
      <c r="D226" s="4" t="s">
        <v>889</v>
      </c>
      <c r="E226" s="4" t="s">
        <v>985</v>
      </c>
    </row>
    <row r="227" spans="1:5">
      <c r="A227" s="9">
        <v>1200057</v>
      </c>
      <c r="B227" s="4" t="s">
        <v>1012</v>
      </c>
      <c r="C227" s="4" t="s">
        <v>223</v>
      </c>
      <c r="D227" s="4" t="s">
        <v>893</v>
      </c>
      <c r="E227" s="4" t="s">
        <v>985</v>
      </c>
    </row>
    <row r="228" spans="1:5">
      <c r="A228" s="9">
        <v>1200057</v>
      </c>
      <c r="B228" s="4" t="s">
        <v>1012</v>
      </c>
      <c r="C228" s="4" t="s">
        <v>890</v>
      </c>
      <c r="D228" s="4" t="s">
        <v>891</v>
      </c>
      <c r="E228" s="4" t="s">
        <v>985</v>
      </c>
    </row>
    <row r="229" spans="1:5">
      <c r="A229" s="9">
        <v>1200062</v>
      </c>
      <c r="B229" s="4" t="s">
        <v>1013</v>
      </c>
      <c r="C229" s="4" t="s">
        <v>267</v>
      </c>
      <c r="D229" s="4" t="s">
        <v>887</v>
      </c>
      <c r="E229" s="4" t="s">
        <v>985</v>
      </c>
    </row>
    <row r="230" spans="1:5">
      <c r="A230" s="9">
        <v>1200062</v>
      </c>
      <c r="B230" s="4" t="s">
        <v>1013</v>
      </c>
      <c r="C230" s="4" t="s">
        <v>456</v>
      </c>
      <c r="D230" s="4" t="s">
        <v>889</v>
      </c>
      <c r="E230" s="4" t="s">
        <v>985</v>
      </c>
    </row>
    <row r="231" spans="1:5">
      <c r="A231" s="9">
        <v>1200063</v>
      </c>
      <c r="B231" s="4" t="s">
        <v>1014</v>
      </c>
      <c r="C231" s="4" t="s">
        <v>267</v>
      </c>
      <c r="D231" s="4" t="s">
        <v>887</v>
      </c>
      <c r="E231" s="4" t="s">
        <v>985</v>
      </c>
    </row>
    <row r="232" spans="1:5">
      <c r="A232" s="9">
        <v>1200063</v>
      </c>
      <c r="B232" s="4" t="s">
        <v>1014</v>
      </c>
      <c r="C232" s="4" t="s">
        <v>456</v>
      </c>
      <c r="D232" s="4" t="s">
        <v>889</v>
      </c>
      <c r="E232" s="4" t="s">
        <v>985</v>
      </c>
    </row>
    <row r="233" spans="1:5">
      <c r="A233" s="9">
        <v>1200064</v>
      </c>
      <c r="B233" s="4" t="s">
        <v>1015</v>
      </c>
      <c r="C233" s="4" t="s">
        <v>267</v>
      </c>
      <c r="D233" s="4" t="s">
        <v>887</v>
      </c>
      <c r="E233" s="4" t="s">
        <v>985</v>
      </c>
    </row>
    <row r="234" spans="1:5">
      <c r="A234" s="9">
        <v>1200064</v>
      </c>
      <c r="B234" s="4" t="s">
        <v>1015</v>
      </c>
      <c r="C234" s="4" t="s">
        <v>456</v>
      </c>
      <c r="D234" s="4" t="s">
        <v>889</v>
      </c>
      <c r="E234" s="4" t="s">
        <v>985</v>
      </c>
    </row>
    <row r="235" spans="1:5">
      <c r="A235" s="9">
        <v>1200065</v>
      </c>
      <c r="B235" s="4" t="s">
        <v>1016</v>
      </c>
      <c r="C235" s="4" t="s">
        <v>267</v>
      </c>
      <c r="D235" s="4" t="s">
        <v>887</v>
      </c>
      <c r="E235" s="4" t="s">
        <v>985</v>
      </c>
    </row>
    <row r="236" spans="1:5">
      <c r="A236" s="9">
        <v>1200065</v>
      </c>
      <c r="B236" s="4" t="s">
        <v>1016</v>
      </c>
      <c r="C236" s="4" t="s">
        <v>456</v>
      </c>
      <c r="D236" s="4" t="s">
        <v>889</v>
      </c>
      <c r="E236" s="4" t="s">
        <v>985</v>
      </c>
    </row>
    <row r="237" spans="1:5">
      <c r="A237" s="9">
        <v>1200070</v>
      </c>
      <c r="B237" s="4" t="s">
        <v>1017</v>
      </c>
      <c r="C237" s="4" t="s">
        <v>267</v>
      </c>
      <c r="D237" s="4" t="s">
        <v>887</v>
      </c>
      <c r="E237" s="4" t="s">
        <v>888</v>
      </c>
    </row>
    <row r="238" spans="1:5">
      <c r="A238" s="9">
        <v>1200070</v>
      </c>
      <c r="B238" s="4" t="s">
        <v>1017</v>
      </c>
      <c r="C238" s="4" t="s">
        <v>456</v>
      </c>
      <c r="D238" s="4" t="s">
        <v>889</v>
      </c>
      <c r="E238" s="4" t="s">
        <v>888</v>
      </c>
    </row>
    <row r="239" spans="1:5">
      <c r="A239" s="9">
        <v>1200070</v>
      </c>
      <c r="B239" s="4" t="s">
        <v>1017</v>
      </c>
      <c r="C239" s="4" t="s">
        <v>890</v>
      </c>
      <c r="D239" s="4" t="s">
        <v>891</v>
      </c>
      <c r="E239" s="4" t="s">
        <v>888</v>
      </c>
    </row>
    <row r="240" spans="1:5">
      <c r="A240" s="9">
        <v>1200088</v>
      </c>
      <c r="B240" s="4" t="s">
        <v>1018</v>
      </c>
      <c r="C240" s="4" t="s">
        <v>267</v>
      </c>
      <c r="D240" s="4" t="s">
        <v>887</v>
      </c>
      <c r="E240" s="4" t="s">
        <v>888</v>
      </c>
    </row>
    <row r="241" spans="1:5">
      <c r="A241" s="9">
        <v>1200088</v>
      </c>
      <c r="B241" s="4" t="s">
        <v>1018</v>
      </c>
      <c r="C241" s="4" t="s">
        <v>456</v>
      </c>
      <c r="D241" s="4" t="s">
        <v>889</v>
      </c>
      <c r="E241" s="4" t="s">
        <v>888</v>
      </c>
    </row>
    <row r="242" spans="1:5">
      <c r="A242" s="9">
        <v>1200088</v>
      </c>
      <c r="B242" s="4" t="s">
        <v>1018</v>
      </c>
      <c r="C242" s="4" t="s">
        <v>890</v>
      </c>
      <c r="D242" s="4" t="s">
        <v>891</v>
      </c>
      <c r="E242" s="4" t="s">
        <v>888</v>
      </c>
    </row>
    <row r="243" spans="1:5">
      <c r="A243" s="9">
        <v>1300011</v>
      </c>
      <c r="B243" s="4" t="s">
        <v>1019</v>
      </c>
      <c r="C243" s="4" t="s">
        <v>267</v>
      </c>
      <c r="D243" s="4" t="s">
        <v>887</v>
      </c>
      <c r="E243" s="4" t="s">
        <v>888</v>
      </c>
    </row>
    <row r="244" spans="1:5">
      <c r="A244" s="9">
        <v>1300011</v>
      </c>
      <c r="B244" s="4" t="s">
        <v>1019</v>
      </c>
      <c r="C244" s="4" t="s">
        <v>456</v>
      </c>
      <c r="D244" s="4" t="s">
        <v>889</v>
      </c>
      <c r="E244" s="4" t="s">
        <v>888</v>
      </c>
    </row>
    <row r="245" spans="1:5">
      <c r="A245" s="9">
        <v>1300011</v>
      </c>
      <c r="B245" s="4" t="s">
        <v>1019</v>
      </c>
      <c r="C245" s="4" t="s">
        <v>890</v>
      </c>
      <c r="D245" s="4" t="s">
        <v>891</v>
      </c>
      <c r="E245" s="4" t="s">
        <v>888</v>
      </c>
    </row>
    <row r="246" spans="1:5">
      <c r="A246" s="9">
        <v>1300029</v>
      </c>
      <c r="B246" s="4" t="s">
        <v>1020</v>
      </c>
      <c r="C246" s="4" t="s">
        <v>267</v>
      </c>
      <c r="D246" s="4" t="s">
        <v>887</v>
      </c>
      <c r="E246" s="4" t="s">
        <v>985</v>
      </c>
    </row>
    <row r="247" spans="1:5">
      <c r="A247" s="9">
        <v>1300029</v>
      </c>
      <c r="B247" s="4" t="s">
        <v>1020</v>
      </c>
      <c r="C247" s="4" t="s">
        <v>456</v>
      </c>
      <c r="D247" s="4" t="s">
        <v>889</v>
      </c>
      <c r="E247" s="4" t="s">
        <v>985</v>
      </c>
    </row>
    <row r="248" spans="1:5">
      <c r="A248" s="9">
        <v>1300037</v>
      </c>
      <c r="B248" s="4" t="s">
        <v>1021</v>
      </c>
      <c r="C248" s="4" t="s">
        <v>267</v>
      </c>
      <c r="D248" s="4" t="s">
        <v>887</v>
      </c>
      <c r="E248" s="4" t="s">
        <v>888</v>
      </c>
    </row>
    <row r="249" spans="1:5">
      <c r="A249" s="9">
        <v>1300037</v>
      </c>
      <c r="B249" s="4" t="s">
        <v>1021</v>
      </c>
      <c r="C249" s="4" t="s">
        <v>456</v>
      </c>
      <c r="D249" s="4" t="s">
        <v>889</v>
      </c>
      <c r="E249" s="4" t="s">
        <v>888</v>
      </c>
    </row>
    <row r="250" spans="1:5">
      <c r="A250" s="9">
        <v>1300037</v>
      </c>
      <c r="B250" s="4" t="s">
        <v>1021</v>
      </c>
      <c r="C250" s="4" t="s">
        <v>317</v>
      </c>
      <c r="D250" s="4" t="s">
        <v>1022</v>
      </c>
      <c r="E250" s="4" t="s">
        <v>888</v>
      </c>
    </row>
    <row r="251" spans="1:5">
      <c r="A251" s="9">
        <v>1300037</v>
      </c>
      <c r="B251" s="4" t="s">
        <v>1021</v>
      </c>
      <c r="C251" s="4" t="s">
        <v>890</v>
      </c>
      <c r="D251" s="4" t="s">
        <v>891</v>
      </c>
      <c r="E251" s="4" t="s">
        <v>888</v>
      </c>
    </row>
    <row r="252" spans="1:5">
      <c r="A252" s="9">
        <v>1300037</v>
      </c>
      <c r="B252" s="4" t="s">
        <v>1021</v>
      </c>
      <c r="C252" s="4" t="s">
        <v>993</v>
      </c>
      <c r="D252" s="4" t="s">
        <v>994</v>
      </c>
      <c r="E252" s="4" t="s">
        <v>901</v>
      </c>
    </row>
    <row r="253" spans="1:5">
      <c r="A253" s="9">
        <v>1300038</v>
      </c>
      <c r="B253" s="4" t="s">
        <v>1023</v>
      </c>
      <c r="C253" s="4" t="s">
        <v>267</v>
      </c>
      <c r="D253" s="4" t="s">
        <v>887</v>
      </c>
      <c r="E253" s="4" t="s">
        <v>985</v>
      </c>
    </row>
    <row r="254" spans="1:5">
      <c r="A254" s="9">
        <v>1300038</v>
      </c>
      <c r="B254" s="4" t="s">
        <v>1023</v>
      </c>
      <c r="C254" s="4" t="s">
        <v>456</v>
      </c>
      <c r="D254" s="4" t="s">
        <v>889</v>
      </c>
      <c r="E254" s="4" t="s">
        <v>985</v>
      </c>
    </row>
    <row r="255" spans="1:5">
      <c r="A255" s="9">
        <v>1300039</v>
      </c>
      <c r="B255" s="4" t="s">
        <v>1024</v>
      </c>
      <c r="C255" s="4" t="s">
        <v>267</v>
      </c>
      <c r="D255" s="4" t="s">
        <v>887</v>
      </c>
      <c r="E255" s="4" t="s">
        <v>985</v>
      </c>
    </row>
    <row r="256" spans="1:5">
      <c r="A256" s="9">
        <v>1300039</v>
      </c>
      <c r="B256" s="4" t="s">
        <v>1024</v>
      </c>
      <c r="C256" s="4" t="s">
        <v>456</v>
      </c>
      <c r="D256" s="4" t="s">
        <v>889</v>
      </c>
      <c r="E256" s="4" t="s">
        <v>985</v>
      </c>
    </row>
    <row r="257" spans="1:5">
      <c r="A257" s="9">
        <v>1300040</v>
      </c>
      <c r="B257" s="4" t="s">
        <v>1025</v>
      </c>
      <c r="C257" s="4" t="s">
        <v>267</v>
      </c>
      <c r="D257" s="4" t="s">
        <v>887</v>
      </c>
      <c r="E257" s="4" t="s">
        <v>985</v>
      </c>
    </row>
    <row r="258" spans="1:5">
      <c r="A258" s="9">
        <v>1300040</v>
      </c>
      <c r="B258" s="4" t="s">
        <v>1025</v>
      </c>
      <c r="C258" s="4" t="s">
        <v>456</v>
      </c>
      <c r="D258" s="4" t="s">
        <v>889</v>
      </c>
      <c r="E258" s="4" t="s">
        <v>985</v>
      </c>
    </row>
    <row r="259" spans="1:5">
      <c r="A259" s="9">
        <v>1300040</v>
      </c>
      <c r="B259" s="4" t="s">
        <v>1025</v>
      </c>
      <c r="C259" s="4" t="s">
        <v>223</v>
      </c>
      <c r="D259" s="4" t="s">
        <v>893</v>
      </c>
      <c r="E259" s="4" t="s">
        <v>985</v>
      </c>
    </row>
    <row r="260" spans="1:5">
      <c r="A260" s="9">
        <v>1300040</v>
      </c>
      <c r="B260" s="4" t="s">
        <v>1025</v>
      </c>
      <c r="C260" s="4" t="s">
        <v>890</v>
      </c>
      <c r="D260" s="4" t="s">
        <v>891</v>
      </c>
      <c r="E260" s="4" t="s">
        <v>985</v>
      </c>
    </row>
    <row r="261" spans="1:5">
      <c r="A261" s="9">
        <v>1300041</v>
      </c>
      <c r="B261" s="4" t="s">
        <v>1026</v>
      </c>
      <c r="C261" s="4" t="s">
        <v>267</v>
      </c>
      <c r="D261" s="4" t="s">
        <v>887</v>
      </c>
      <c r="E261" s="4" t="s">
        <v>985</v>
      </c>
    </row>
    <row r="262" spans="1:5">
      <c r="A262" s="9">
        <v>1300041</v>
      </c>
      <c r="B262" s="4" t="s">
        <v>1026</v>
      </c>
      <c r="C262" s="4" t="s">
        <v>456</v>
      </c>
      <c r="D262" s="4" t="s">
        <v>889</v>
      </c>
      <c r="E262" s="4" t="s">
        <v>985</v>
      </c>
    </row>
    <row r="263" spans="1:5">
      <c r="A263" s="9">
        <v>1300041</v>
      </c>
      <c r="B263" s="4" t="s">
        <v>1026</v>
      </c>
      <c r="C263" s="4" t="s">
        <v>223</v>
      </c>
      <c r="D263" s="4" t="s">
        <v>893</v>
      </c>
      <c r="E263" s="4" t="s">
        <v>985</v>
      </c>
    </row>
    <row r="264" spans="1:5">
      <c r="A264" s="9">
        <v>1300041</v>
      </c>
      <c r="B264" s="4" t="s">
        <v>1026</v>
      </c>
      <c r="C264" s="4" t="s">
        <v>890</v>
      </c>
      <c r="D264" s="4" t="s">
        <v>891</v>
      </c>
      <c r="E264" s="4" t="s">
        <v>985</v>
      </c>
    </row>
    <row r="265" spans="1:5">
      <c r="A265" s="9">
        <v>1300042</v>
      </c>
      <c r="B265" s="4" t="s">
        <v>1027</v>
      </c>
      <c r="C265" s="4" t="s">
        <v>267</v>
      </c>
      <c r="D265" s="4" t="s">
        <v>887</v>
      </c>
      <c r="E265" s="4" t="s">
        <v>985</v>
      </c>
    </row>
    <row r="266" spans="1:5">
      <c r="A266" s="9">
        <v>1300042</v>
      </c>
      <c r="B266" s="4" t="s">
        <v>1027</v>
      </c>
      <c r="C266" s="4" t="s">
        <v>456</v>
      </c>
      <c r="D266" s="4" t="s">
        <v>889</v>
      </c>
      <c r="E266" s="4" t="s">
        <v>985</v>
      </c>
    </row>
    <row r="267" spans="1:5">
      <c r="A267" s="9">
        <v>1300042</v>
      </c>
      <c r="B267" s="4" t="s">
        <v>1027</v>
      </c>
      <c r="C267" s="4" t="s">
        <v>223</v>
      </c>
      <c r="D267" s="4" t="s">
        <v>893</v>
      </c>
      <c r="E267" s="4" t="s">
        <v>985</v>
      </c>
    </row>
    <row r="268" spans="1:5">
      <c r="A268" s="9">
        <v>1300042</v>
      </c>
      <c r="B268" s="4" t="s">
        <v>1027</v>
      </c>
      <c r="C268" s="4" t="s">
        <v>890</v>
      </c>
      <c r="D268" s="4" t="s">
        <v>891</v>
      </c>
      <c r="E268" s="4" t="s">
        <v>985</v>
      </c>
    </row>
    <row r="269" spans="1:5">
      <c r="A269" s="9">
        <v>1300043</v>
      </c>
      <c r="B269" s="4" t="s">
        <v>1028</v>
      </c>
      <c r="C269" s="4" t="s">
        <v>267</v>
      </c>
      <c r="D269" s="4" t="s">
        <v>887</v>
      </c>
      <c r="E269" s="4" t="s">
        <v>985</v>
      </c>
    </row>
    <row r="270" spans="1:5">
      <c r="A270" s="9">
        <v>1300043</v>
      </c>
      <c r="B270" s="4" t="s">
        <v>1028</v>
      </c>
      <c r="C270" s="4" t="s">
        <v>456</v>
      </c>
      <c r="D270" s="4" t="s">
        <v>889</v>
      </c>
      <c r="E270" s="4" t="s">
        <v>985</v>
      </c>
    </row>
    <row r="271" spans="1:5">
      <c r="A271" s="9">
        <v>1300043</v>
      </c>
      <c r="B271" s="4" t="s">
        <v>1028</v>
      </c>
      <c r="C271" s="4" t="s">
        <v>223</v>
      </c>
      <c r="D271" s="4" t="s">
        <v>893</v>
      </c>
      <c r="E271" s="4" t="s">
        <v>985</v>
      </c>
    </row>
    <row r="272" spans="1:5">
      <c r="A272" s="9">
        <v>1300043</v>
      </c>
      <c r="B272" s="4" t="s">
        <v>1028</v>
      </c>
      <c r="C272" s="4" t="s">
        <v>890</v>
      </c>
      <c r="D272" s="4" t="s">
        <v>891</v>
      </c>
      <c r="E272" s="4" t="s">
        <v>985</v>
      </c>
    </row>
    <row r="273" spans="1:5">
      <c r="A273" s="9">
        <v>1300044</v>
      </c>
      <c r="B273" s="4" t="s">
        <v>1029</v>
      </c>
      <c r="C273" s="4" t="s">
        <v>267</v>
      </c>
      <c r="D273" s="4" t="s">
        <v>887</v>
      </c>
      <c r="E273" s="4" t="s">
        <v>985</v>
      </c>
    </row>
    <row r="274" spans="1:5">
      <c r="A274" s="9">
        <v>1300045</v>
      </c>
      <c r="B274" s="4" t="s">
        <v>1030</v>
      </c>
      <c r="C274" s="4" t="s">
        <v>267</v>
      </c>
      <c r="D274" s="4" t="s">
        <v>887</v>
      </c>
      <c r="E274" s="4" t="s">
        <v>888</v>
      </c>
    </row>
    <row r="275" spans="1:5">
      <c r="A275" s="9">
        <v>1300045</v>
      </c>
      <c r="B275" s="4" t="s">
        <v>1030</v>
      </c>
      <c r="C275" s="4" t="s">
        <v>456</v>
      </c>
      <c r="D275" s="4" t="s">
        <v>889</v>
      </c>
      <c r="E275" s="4" t="s">
        <v>888</v>
      </c>
    </row>
    <row r="276" spans="1:5">
      <c r="A276" s="9">
        <v>1300045</v>
      </c>
      <c r="B276" s="4" t="s">
        <v>1030</v>
      </c>
      <c r="C276" s="4" t="s">
        <v>890</v>
      </c>
      <c r="D276" s="4" t="s">
        <v>891</v>
      </c>
      <c r="E276" s="4" t="s">
        <v>888</v>
      </c>
    </row>
    <row r="277" spans="1:5" ht="25.5">
      <c r="A277" s="9">
        <v>1300046</v>
      </c>
      <c r="B277" s="10" t="s">
        <v>1031</v>
      </c>
      <c r="C277" s="4" t="s">
        <v>267</v>
      </c>
      <c r="D277" s="4" t="s">
        <v>887</v>
      </c>
      <c r="E277" s="4" t="s">
        <v>985</v>
      </c>
    </row>
    <row r="278" spans="1:5">
      <c r="A278" s="9">
        <v>1300047</v>
      </c>
      <c r="B278" s="4" t="s">
        <v>1032</v>
      </c>
      <c r="C278" s="4" t="s">
        <v>267</v>
      </c>
      <c r="D278" s="4" t="s">
        <v>887</v>
      </c>
      <c r="E278" s="4" t="s">
        <v>985</v>
      </c>
    </row>
    <row r="279" spans="1:5">
      <c r="A279" s="9">
        <v>1300052</v>
      </c>
      <c r="B279" s="4" t="s">
        <v>1033</v>
      </c>
      <c r="C279" s="4" t="s">
        <v>267</v>
      </c>
      <c r="D279" s="4" t="s">
        <v>887</v>
      </c>
      <c r="E279" s="4" t="s">
        <v>888</v>
      </c>
    </row>
    <row r="280" spans="1:5">
      <c r="A280" s="9">
        <v>1300052</v>
      </c>
      <c r="B280" s="4" t="s">
        <v>1033</v>
      </c>
      <c r="C280" s="4" t="s">
        <v>456</v>
      </c>
      <c r="D280" s="4" t="s">
        <v>889</v>
      </c>
      <c r="E280" s="4" t="s">
        <v>888</v>
      </c>
    </row>
    <row r="281" spans="1:5">
      <c r="A281" s="9">
        <v>1300052</v>
      </c>
      <c r="B281" s="4" t="s">
        <v>1034</v>
      </c>
      <c r="C281" s="4" t="s">
        <v>890</v>
      </c>
      <c r="D281" s="4" t="s">
        <v>891</v>
      </c>
      <c r="E281" s="4" t="s">
        <v>888</v>
      </c>
    </row>
    <row r="282" spans="1:5">
      <c r="A282" s="9">
        <v>1300060</v>
      </c>
      <c r="B282" s="4" t="s">
        <v>1035</v>
      </c>
      <c r="C282" s="4" t="s">
        <v>267</v>
      </c>
      <c r="D282" s="4" t="s">
        <v>887</v>
      </c>
      <c r="E282" s="4" t="s">
        <v>888</v>
      </c>
    </row>
    <row r="283" spans="1:5">
      <c r="A283" s="9">
        <v>1300060</v>
      </c>
      <c r="B283" s="4" t="s">
        <v>1035</v>
      </c>
      <c r="C283" s="4" t="s">
        <v>456</v>
      </c>
      <c r="D283" s="4" t="s">
        <v>889</v>
      </c>
      <c r="E283" s="4" t="s">
        <v>888</v>
      </c>
    </row>
    <row r="284" spans="1:5">
      <c r="A284" s="9">
        <v>1300060</v>
      </c>
      <c r="B284" s="4" t="s">
        <v>1035</v>
      </c>
      <c r="C284" s="4" t="s">
        <v>890</v>
      </c>
      <c r="D284" s="4" t="s">
        <v>891</v>
      </c>
      <c r="E284" s="4" t="s">
        <v>888</v>
      </c>
    </row>
    <row r="285" spans="1:5">
      <c r="A285" s="9">
        <v>1300078</v>
      </c>
      <c r="B285" s="4" t="s">
        <v>1036</v>
      </c>
      <c r="C285" s="4" t="s">
        <v>267</v>
      </c>
      <c r="D285" s="4" t="s">
        <v>887</v>
      </c>
      <c r="E285" s="4" t="s">
        <v>888</v>
      </c>
    </row>
    <row r="286" spans="1:5">
      <c r="A286" s="9">
        <v>1300078</v>
      </c>
      <c r="B286" s="4" t="s">
        <v>1036</v>
      </c>
      <c r="C286" s="4" t="s">
        <v>456</v>
      </c>
      <c r="D286" s="4" t="s">
        <v>889</v>
      </c>
      <c r="E286" s="4" t="s">
        <v>888</v>
      </c>
    </row>
    <row r="287" spans="1:5">
      <c r="A287" s="9">
        <v>1300078</v>
      </c>
      <c r="B287" s="4" t="s">
        <v>1036</v>
      </c>
      <c r="C287" s="4" t="s">
        <v>890</v>
      </c>
      <c r="D287" s="4" t="s">
        <v>891</v>
      </c>
      <c r="E287" s="4" t="s">
        <v>888</v>
      </c>
    </row>
    <row r="288" spans="1:5">
      <c r="A288" s="9">
        <v>1300086</v>
      </c>
      <c r="B288" s="4" t="s">
        <v>1037</v>
      </c>
      <c r="C288" s="4" t="s">
        <v>267</v>
      </c>
      <c r="D288" s="4" t="s">
        <v>887</v>
      </c>
      <c r="E288" s="4" t="s">
        <v>888</v>
      </c>
    </row>
    <row r="289" spans="1:5">
      <c r="A289" s="9">
        <v>1300086</v>
      </c>
      <c r="B289" s="4" t="s">
        <v>1037</v>
      </c>
      <c r="C289" s="4" t="s">
        <v>456</v>
      </c>
      <c r="D289" s="4" t="s">
        <v>889</v>
      </c>
      <c r="E289" s="4" t="s">
        <v>888</v>
      </c>
    </row>
    <row r="290" spans="1:5">
      <c r="A290" s="9">
        <v>1300086</v>
      </c>
      <c r="B290" s="4" t="s">
        <v>1037</v>
      </c>
      <c r="C290" s="4" t="s">
        <v>890</v>
      </c>
      <c r="D290" s="4" t="s">
        <v>891</v>
      </c>
      <c r="E290" s="4" t="s">
        <v>888</v>
      </c>
    </row>
    <row r="291" spans="1:5">
      <c r="A291" s="9">
        <v>1300094</v>
      </c>
      <c r="B291" s="4" t="s">
        <v>1038</v>
      </c>
      <c r="C291" s="4" t="s">
        <v>267</v>
      </c>
      <c r="D291" s="4" t="s">
        <v>887</v>
      </c>
      <c r="E291" s="4" t="s">
        <v>888</v>
      </c>
    </row>
    <row r="292" spans="1:5">
      <c r="A292" s="9">
        <v>1300094</v>
      </c>
      <c r="B292" s="4" t="s">
        <v>1038</v>
      </c>
      <c r="C292" s="4" t="s">
        <v>456</v>
      </c>
      <c r="D292" s="4" t="s">
        <v>889</v>
      </c>
      <c r="E292" s="4" t="s">
        <v>888</v>
      </c>
    </row>
    <row r="293" spans="1:5">
      <c r="A293" s="9">
        <v>1300094</v>
      </c>
      <c r="B293" s="4" t="s">
        <v>1038</v>
      </c>
      <c r="C293" s="4" t="s">
        <v>890</v>
      </c>
      <c r="D293" s="4" t="s">
        <v>891</v>
      </c>
      <c r="E293" s="4" t="s">
        <v>888</v>
      </c>
    </row>
    <row r="294" spans="1:5" ht="25.5">
      <c r="A294" s="9">
        <v>1300102</v>
      </c>
      <c r="B294" s="10" t="s">
        <v>1039</v>
      </c>
      <c r="C294" s="4" t="s">
        <v>267</v>
      </c>
      <c r="D294" s="4" t="s">
        <v>887</v>
      </c>
      <c r="E294" s="4" t="s">
        <v>888</v>
      </c>
    </row>
    <row r="295" spans="1:5" ht="25.5">
      <c r="A295" s="9">
        <v>1300102</v>
      </c>
      <c r="B295" s="10" t="s">
        <v>1039</v>
      </c>
      <c r="C295" s="4" t="s">
        <v>456</v>
      </c>
      <c r="D295" s="4" t="s">
        <v>889</v>
      </c>
      <c r="E295" s="4" t="s">
        <v>888</v>
      </c>
    </row>
    <row r="296" spans="1:5" ht="25.5">
      <c r="A296" s="9">
        <v>1300102</v>
      </c>
      <c r="B296" s="10" t="s">
        <v>1039</v>
      </c>
      <c r="C296" s="4" t="s">
        <v>890</v>
      </c>
      <c r="D296" s="4" t="s">
        <v>891</v>
      </c>
      <c r="E296" s="4" t="s">
        <v>888</v>
      </c>
    </row>
    <row r="297" spans="1:5" ht="25.5">
      <c r="A297" s="9">
        <v>1300110</v>
      </c>
      <c r="B297" s="10" t="s">
        <v>1040</v>
      </c>
      <c r="C297" s="4" t="s">
        <v>267</v>
      </c>
      <c r="D297" s="4" t="s">
        <v>887</v>
      </c>
      <c r="E297" s="4" t="s">
        <v>888</v>
      </c>
    </row>
    <row r="298" spans="1:5" ht="25.5">
      <c r="A298" s="9">
        <v>1300110</v>
      </c>
      <c r="B298" s="10" t="s">
        <v>1040</v>
      </c>
      <c r="C298" s="4" t="s">
        <v>456</v>
      </c>
      <c r="D298" s="4" t="s">
        <v>889</v>
      </c>
      <c r="E298" s="4" t="s">
        <v>888</v>
      </c>
    </row>
    <row r="299" spans="1:5" ht="25.5">
      <c r="A299" s="9">
        <v>1300110</v>
      </c>
      <c r="B299" s="10" t="s">
        <v>1040</v>
      </c>
      <c r="C299" s="4" t="s">
        <v>890</v>
      </c>
      <c r="D299" s="4" t="s">
        <v>891</v>
      </c>
      <c r="E299" s="4" t="s">
        <v>888</v>
      </c>
    </row>
    <row r="300" spans="1:5">
      <c r="A300" s="9">
        <v>1300129</v>
      </c>
      <c r="B300" s="4" t="s">
        <v>1041</v>
      </c>
      <c r="C300" s="4" t="s">
        <v>267</v>
      </c>
      <c r="D300" s="4" t="s">
        <v>887</v>
      </c>
      <c r="E300" s="4" t="s">
        <v>985</v>
      </c>
    </row>
    <row r="301" spans="1:5">
      <c r="A301" s="9">
        <v>1300129</v>
      </c>
      <c r="B301" s="4" t="s">
        <v>1041</v>
      </c>
      <c r="C301" s="4" t="s">
        <v>456</v>
      </c>
      <c r="D301" s="4" t="s">
        <v>889</v>
      </c>
      <c r="E301" s="4" t="s">
        <v>985</v>
      </c>
    </row>
    <row r="302" spans="1:5">
      <c r="A302" s="9">
        <v>1300130</v>
      </c>
      <c r="B302" s="4" t="s">
        <v>1042</v>
      </c>
      <c r="C302" s="4" t="s">
        <v>267</v>
      </c>
      <c r="D302" s="4" t="s">
        <v>887</v>
      </c>
      <c r="E302" s="4" t="s">
        <v>985</v>
      </c>
    </row>
    <row r="303" spans="1:5">
      <c r="A303" s="9">
        <v>1300130</v>
      </c>
      <c r="B303" s="4" t="s">
        <v>1042</v>
      </c>
      <c r="C303" s="4" t="s">
        <v>456</v>
      </c>
      <c r="D303" s="4" t="s">
        <v>889</v>
      </c>
      <c r="E303" s="4" t="s">
        <v>985</v>
      </c>
    </row>
    <row r="304" spans="1:5" ht="25.5">
      <c r="A304" s="9">
        <v>1300136</v>
      </c>
      <c r="B304" s="10" t="s">
        <v>1043</v>
      </c>
      <c r="C304" s="4" t="s">
        <v>267</v>
      </c>
      <c r="D304" s="4" t="s">
        <v>887</v>
      </c>
      <c r="E304" s="4" t="s">
        <v>888</v>
      </c>
    </row>
    <row r="305" spans="1:5" ht="25.5">
      <c r="A305" s="9">
        <v>1300136</v>
      </c>
      <c r="B305" s="10" t="s">
        <v>1043</v>
      </c>
      <c r="C305" s="4" t="s">
        <v>456</v>
      </c>
      <c r="D305" s="4" t="s">
        <v>889</v>
      </c>
      <c r="E305" s="4" t="s">
        <v>888</v>
      </c>
    </row>
    <row r="306" spans="1:5" ht="25.5">
      <c r="A306" s="9">
        <v>1300136</v>
      </c>
      <c r="B306" s="10" t="s">
        <v>1043</v>
      </c>
      <c r="C306" s="4" t="s">
        <v>890</v>
      </c>
      <c r="D306" s="4" t="s">
        <v>891</v>
      </c>
      <c r="E306" s="4" t="s">
        <v>888</v>
      </c>
    </row>
    <row r="307" spans="1:5" ht="25.5">
      <c r="A307" s="9">
        <v>1300136</v>
      </c>
      <c r="B307" s="10" t="s">
        <v>1043</v>
      </c>
      <c r="C307" s="4" t="s">
        <v>307</v>
      </c>
      <c r="D307" s="4" t="s">
        <v>958</v>
      </c>
      <c r="E307" s="4" t="s">
        <v>959</v>
      </c>
    </row>
    <row r="308" spans="1:5">
      <c r="A308" s="9">
        <v>1300151</v>
      </c>
      <c r="B308" s="4" t="s">
        <v>1044</v>
      </c>
      <c r="C308" s="4" t="s">
        <v>267</v>
      </c>
      <c r="D308" s="4" t="s">
        <v>887</v>
      </c>
      <c r="E308" s="4" t="s">
        <v>888</v>
      </c>
    </row>
    <row r="309" spans="1:5">
      <c r="A309" s="9">
        <v>1300151</v>
      </c>
      <c r="B309" s="4" t="s">
        <v>1044</v>
      </c>
      <c r="C309" s="4" t="s">
        <v>456</v>
      </c>
      <c r="D309" s="4" t="s">
        <v>889</v>
      </c>
      <c r="E309" s="4" t="s">
        <v>888</v>
      </c>
    </row>
    <row r="310" spans="1:5">
      <c r="A310" s="9">
        <v>1300151</v>
      </c>
      <c r="B310" s="4" t="s">
        <v>1044</v>
      </c>
      <c r="C310" s="4" t="s">
        <v>781</v>
      </c>
      <c r="D310" s="4" t="s">
        <v>979</v>
      </c>
      <c r="E310" s="4" t="s">
        <v>888</v>
      </c>
    </row>
    <row r="311" spans="1:5">
      <c r="A311" s="9">
        <v>1300151</v>
      </c>
      <c r="B311" s="4" t="s">
        <v>1044</v>
      </c>
      <c r="C311" s="4" t="s">
        <v>890</v>
      </c>
      <c r="D311" s="4" t="s">
        <v>891</v>
      </c>
      <c r="E311" s="4" t="s">
        <v>888</v>
      </c>
    </row>
    <row r="312" spans="1:5">
      <c r="A312" s="9">
        <v>1300169</v>
      </c>
      <c r="B312" s="4" t="s">
        <v>1045</v>
      </c>
      <c r="C312" s="4" t="s">
        <v>267</v>
      </c>
      <c r="D312" s="4" t="s">
        <v>887</v>
      </c>
      <c r="E312" s="4" t="s">
        <v>888</v>
      </c>
    </row>
    <row r="313" spans="1:5">
      <c r="A313" s="9">
        <v>1300169</v>
      </c>
      <c r="B313" s="4" t="s">
        <v>1045</v>
      </c>
      <c r="C313" s="4" t="s">
        <v>456</v>
      </c>
      <c r="D313" s="4" t="s">
        <v>889</v>
      </c>
      <c r="E313" s="4" t="s">
        <v>888</v>
      </c>
    </row>
    <row r="314" spans="1:5">
      <c r="A314" s="9">
        <v>1300169</v>
      </c>
      <c r="B314" s="4" t="s">
        <v>1045</v>
      </c>
      <c r="C314" s="4" t="s">
        <v>326</v>
      </c>
      <c r="D314" s="4" t="s">
        <v>1046</v>
      </c>
      <c r="E314" s="4" t="s">
        <v>888</v>
      </c>
    </row>
    <row r="315" spans="1:5">
      <c r="A315" s="9">
        <v>1300169</v>
      </c>
      <c r="B315" s="4" t="s">
        <v>1045</v>
      </c>
      <c r="C315" s="4" t="s">
        <v>890</v>
      </c>
      <c r="D315" s="4" t="s">
        <v>891</v>
      </c>
      <c r="E315" s="4" t="s">
        <v>888</v>
      </c>
    </row>
    <row r="316" spans="1:5">
      <c r="A316" s="9">
        <v>1300177</v>
      </c>
      <c r="B316" s="4" t="s">
        <v>1047</v>
      </c>
      <c r="C316" s="4" t="s">
        <v>267</v>
      </c>
      <c r="D316" s="4" t="s">
        <v>887</v>
      </c>
      <c r="E316" s="4" t="s">
        <v>888</v>
      </c>
    </row>
    <row r="317" spans="1:5">
      <c r="A317" s="9">
        <v>1300177</v>
      </c>
      <c r="B317" s="4" t="s">
        <v>1047</v>
      </c>
      <c r="C317" s="4" t="s">
        <v>456</v>
      </c>
      <c r="D317" s="4" t="s">
        <v>889</v>
      </c>
      <c r="E317" s="4" t="s">
        <v>888</v>
      </c>
    </row>
    <row r="318" spans="1:5">
      <c r="A318" s="9">
        <v>1300177</v>
      </c>
      <c r="B318" s="4" t="s">
        <v>1047</v>
      </c>
      <c r="C318" s="4" t="s">
        <v>223</v>
      </c>
      <c r="D318" s="4" t="s">
        <v>893</v>
      </c>
      <c r="E318" s="4" t="s">
        <v>888</v>
      </c>
    </row>
    <row r="319" spans="1:5">
      <c r="A319" s="9">
        <v>1300177</v>
      </c>
      <c r="B319" s="4" t="s">
        <v>1047</v>
      </c>
      <c r="C319" s="4" t="s">
        <v>890</v>
      </c>
      <c r="D319" s="4" t="s">
        <v>891</v>
      </c>
      <c r="E319" s="4" t="s">
        <v>888</v>
      </c>
    </row>
    <row r="320" spans="1:5">
      <c r="A320" s="9">
        <v>1300185</v>
      </c>
      <c r="B320" s="4" t="s">
        <v>1048</v>
      </c>
      <c r="C320" s="4" t="s">
        <v>267</v>
      </c>
      <c r="D320" s="4" t="s">
        <v>887</v>
      </c>
      <c r="E320" s="4" t="s">
        <v>888</v>
      </c>
    </row>
    <row r="321" spans="1:5">
      <c r="A321" s="9">
        <v>1300185</v>
      </c>
      <c r="B321" s="4" t="s">
        <v>1048</v>
      </c>
      <c r="C321" s="4" t="s">
        <v>456</v>
      </c>
      <c r="D321" s="4" t="s">
        <v>889</v>
      </c>
      <c r="E321" s="4" t="s">
        <v>888</v>
      </c>
    </row>
    <row r="322" spans="1:5">
      <c r="A322" s="9">
        <v>1300185</v>
      </c>
      <c r="B322" s="4" t="s">
        <v>1048</v>
      </c>
      <c r="C322" s="4" t="s">
        <v>890</v>
      </c>
      <c r="D322" s="4" t="s">
        <v>891</v>
      </c>
      <c r="E322" s="4" t="s">
        <v>888</v>
      </c>
    </row>
    <row r="323" spans="1:5">
      <c r="A323" s="9">
        <v>1400019</v>
      </c>
      <c r="B323" s="4" t="s">
        <v>1049</v>
      </c>
      <c r="C323" s="4" t="s">
        <v>267</v>
      </c>
      <c r="D323" s="4" t="s">
        <v>887</v>
      </c>
      <c r="E323" s="4" t="s">
        <v>888</v>
      </c>
    </row>
    <row r="324" spans="1:5">
      <c r="A324" s="9">
        <v>1400019</v>
      </c>
      <c r="B324" s="4" t="s">
        <v>1049</v>
      </c>
      <c r="C324" s="4" t="s">
        <v>456</v>
      </c>
      <c r="D324" s="4" t="s">
        <v>889</v>
      </c>
      <c r="E324" s="4" t="s">
        <v>888</v>
      </c>
    </row>
    <row r="325" spans="1:5">
      <c r="A325" s="9">
        <v>1400019</v>
      </c>
      <c r="B325" s="4" t="s">
        <v>1049</v>
      </c>
      <c r="C325" s="4" t="s">
        <v>223</v>
      </c>
      <c r="D325" s="4" t="s">
        <v>893</v>
      </c>
      <c r="E325" s="4" t="s">
        <v>888</v>
      </c>
    </row>
    <row r="326" spans="1:5">
      <c r="A326" s="9">
        <v>1400019</v>
      </c>
      <c r="B326" s="4" t="s">
        <v>1049</v>
      </c>
      <c r="C326" s="4" t="s">
        <v>781</v>
      </c>
      <c r="D326" s="4" t="s">
        <v>979</v>
      </c>
      <c r="E326" s="4" t="s">
        <v>888</v>
      </c>
    </row>
    <row r="327" spans="1:5">
      <c r="A327" s="9">
        <v>1400019</v>
      </c>
      <c r="B327" s="4" t="s">
        <v>1049</v>
      </c>
      <c r="C327" s="4" t="s">
        <v>890</v>
      </c>
      <c r="D327" s="4" t="s">
        <v>891</v>
      </c>
      <c r="E327" s="4" t="s">
        <v>888</v>
      </c>
    </row>
    <row r="328" spans="1:5">
      <c r="A328" s="9">
        <v>1500016</v>
      </c>
      <c r="B328" s="4" t="s">
        <v>1050</v>
      </c>
      <c r="C328" s="4" t="s">
        <v>267</v>
      </c>
      <c r="D328" s="4" t="s">
        <v>887</v>
      </c>
      <c r="E328" s="4" t="s">
        <v>888</v>
      </c>
    </row>
    <row r="329" spans="1:5">
      <c r="A329" s="9">
        <v>1500016</v>
      </c>
      <c r="B329" s="11" t="s">
        <v>1050</v>
      </c>
      <c r="C329" s="4" t="s">
        <v>456</v>
      </c>
      <c r="D329" s="4" t="s">
        <v>889</v>
      </c>
      <c r="E329" s="4" t="s">
        <v>888</v>
      </c>
    </row>
    <row r="330" spans="1:5">
      <c r="A330" s="9">
        <v>1500016</v>
      </c>
      <c r="B330" s="11" t="s">
        <v>1050</v>
      </c>
      <c r="C330" s="4" t="s">
        <v>781</v>
      </c>
      <c r="D330" s="4" t="s">
        <v>979</v>
      </c>
      <c r="E330" s="4" t="s">
        <v>888</v>
      </c>
    </row>
    <row r="331" spans="1:5">
      <c r="A331" s="9">
        <v>1500016</v>
      </c>
      <c r="B331" s="11" t="s">
        <v>1050</v>
      </c>
      <c r="C331" s="4" t="s">
        <v>890</v>
      </c>
      <c r="D331" s="4" t="s">
        <v>891</v>
      </c>
      <c r="E331" s="4" t="s">
        <v>888</v>
      </c>
    </row>
    <row r="332" spans="1:5">
      <c r="A332" s="9">
        <v>1500024</v>
      </c>
      <c r="B332" s="11" t="s">
        <v>1051</v>
      </c>
      <c r="C332" s="4" t="s">
        <v>267</v>
      </c>
      <c r="D332" s="4" t="s">
        <v>887</v>
      </c>
      <c r="E332" s="4" t="s">
        <v>888</v>
      </c>
    </row>
    <row r="333" spans="1:5">
      <c r="A333" s="9">
        <v>1500024</v>
      </c>
      <c r="B333" s="11" t="s">
        <v>1051</v>
      </c>
      <c r="C333" s="4" t="s">
        <v>456</v>
      </c>
      <c r="D333" s="4" t="s">
        <v>889</v>
      </c>
      <c r="E333" s="4" t="s">
        <v>888</v>
      </c>
    </row>
    <row r="334" spans="1:5">
      <c r="A334" s="9">
        <v>1500024</v>
      </c>
      <c r="B334" s="11" t="s">
        <v>1051</v>
      </c>
      <c r="C334" s="4" t="s">
        <v>223</v>
      </c>
      <c r="D334" s="4" t="s">
        <v>893</v>
      </c>
      <c r="E334" s="4" t="s">
        <v>888</v>
      </c>
    </row>
    <row r="335" spans="1:5">
      <c r="A335" s="9">
        <v>1500024</v>
      </c>
      <c r="B335" s="11" t="s">
        <v>1051</v>
      </c>
      <c r="C335" s="4" t="s">
        <v>890</v>
      </c>
      <c r="D335" s="4" t="s">
        <v>891</v>
      </c>
      <c r="E335" s="4" t="s">
        <v>888</v>
      </c>
    </row>
    <row r="336" spans="1:5">
      <c r="A336" s="9">
        <v>1500032</v>
      </c>
      <c r="B336" s="11" t="s">
        <v>1052</v>
      </c>
      <c r="C336" s="4" t="s">
        <v>267</v>
      </c>
      <c r="D336" s="4" t="s">
        <v>887</v>
      </c>
      <c r="E336" s="4" t="s">
        <v>888</v>
      </c>
    </row>
    <row r="337" spans="1:5">
      <c r="A337" s="9">
        <v>1500032</v>
      </c>
      <c r="B337" s="11" t="s">
        <v>1052</v>
      </c>
      <c r="C337" s="4" t="s">
        <v>456</v>
      </c>
      <c r="D337" s="4" t="s">
        <v>889</v>
      </c>
      <c r="E337" s="4" t="s">
        <v>888</v>
      </c>
    </row>
    <row r="338" spans="1:5">
      <c r="A338" s="9">
        <v>1500032</v>
      </c>
      <c r="B338" s="11" t="s">
        <v>1053</v>
      </c>
      <c r="C338" s="4" t="s">
        <v>890</v>
      </c>
      <c r="D338" s="4" t="s">
        <v>891</v>
      </c>
      <c r="E338" s="4" t="s">
        <v>888</v>
      </c>
    </row>
    <row r="339" spans="1:5">
      <c r="A339" s="9">
        <v>1600014</v>
      </c>
      <c r="B339" s="11" t="s">
        <v>1054</v>
      </c>
      <c r="C339" s="4" t="s">
        <v>267</v>
      </c>
      <c r="D339" s="4" t="s">
        <v>887</v>
      </c>
      <c r="E339" s="4" t="s">
        <v>888</v>
      </c>
    </row>
    <row r="340" spans="1:5">
      <c r="A340" s="9">
        <v>1600014</v>
      </c>
      <c r="B340" s="11" t="s">
        <v>1054</v>
      </c>
      <c r="C340" s="4" t="s">
        <v>456</v>
      </c>
      <c r="D340" s="4" t="s">
        <v>889</v>
      </c>
      <c r="E340" s="4" t="s">
        <v>888</v>
      </c>
    </row>
    <row r="341" spans="1:5">
      <c r="A341" s="9">
        <v>1600014</v>
      </c>
      <c r="B341" s="11" t="s">
        <v>1054</v>
      </c>
      <c r="C341" s="4" t="s">
        <v>781</v>
      </c>
      <c r="D341" s="4" t="s">
        <v>979</v>
      </c>
      <c r="E341" s="4" t="s">
        <v>888</v>
      </c>
    </row>
    <row r="342" spans="1:5">
      <c r="A342" s="9">
        <v>1600014</v>
      </c>
      <c r="B342" s="11" t="s">
        <v>1054</v>
      </c>
      <c r="C342" s="4" t="s">
        <v>785</v>
      </c>
      <c r="D342" s="4" t="s">
        <v>1055</v>
      </c>
      <c r="E342" s="4" t="s">
        <v>888</v>
      </c>
    </row>
    <row r="343" spans="1:5">
      <c r="A343" s="9">
        <v>1600014</v>
      </c>
      <c r="B343" s="11" t="s">
        <v>1054</v>
      </c>
      <c r="C343" s="4" t="s">
        <v>890</v>
      </c>
      <c r="D343" s="4" t="s">
        <v>891</v>
      </c>
      <c r="E343" s="4" t="s">
        <v>888</v>
      </c>
    </row>
    <row r="344" spans="1:5">
      <c r="A344" s="9">
        <v>1600022</v>
      </c>
      <c r="B344" s="11" t="s">
        <v>1056</v>
      </c>
      <c r="C344" s="4" t="s">
        <v>267</v>
      </c>
      <c r="D344" s="4" t="s">
        <v>887</v>
      </c>
      <c r="E344" s="4" t="s">
        <v>888</v>
      </c>
    </row>
    <row r="345" spans="1:5">
      <c r="A345" s="9">
        <v>1600022</v>
      </c>
      <c r="B345" s="11" t="s">
        <v>1056</v>
      </c>
      <c r="C345" s="4" t="s">
        <v>456</v>
      </c>
      <c r="D345" s="4" t="s">
        <v>889</v>
      </c>
      <c r="E345" s="4" t="s">
        <v>888</v>
      </c>
    </row>
    <row r="346" spans="1:5">
      <c r="A346" s="9">
        <v>1600022</v>
      </c>
      <c r="B346" s="11" t="s">
        <v>1056</v>
      </c>
      <c r="C346" s="4" t="s">
        <v>890</v>
      </c>
      <c r="D346" s="4" t="s">
        <v>891</v>
      </c>
      <c r="E346" s="4" t="s">
        <v>888</v>
      </c>
    </row>
    <row r="347" spans="1:5">
      <c r="A347" s="9">
        <v>1600030</v>
      </c>
      <c r="B347" s="11" t="s">
        <v>1057</v>
      </c>
      <c r="C347" s="4" t="s">
        <v>267</v>
      </c>
      <c r="D347" s="4" t="s">
        <v>887</v>
      </c>
      <c r="E347" s="4" t="s">
        <v>888</v>
      </c>
    </row>
    <row r="348" spans="1:5">
      <c r="A348" s="9">
        <v>1600030</v>
      </c>
      <c r="B348" s="11" t="s">
        <v>1057</v>
      </c>
      <c r="C348" s="4" t="s">
        <v>456</v>
      </c>
      <c r="D348" s="4" t="s">
        <v>889</v>
      </c>
      <c r="E348" s="4" t="s">
        <v>888</v>
      </c>
    </row>
    <row r="349" spans="1:5">
      <c r="A349" s="9">
        <v>1600030</v>
      </c>
      <c r="B349" s="11" t="s">
        <v>1057</v>
      </c>
      <c r="C349" s="4" t="s">
        <v>890</v>
      </c>
      <c r="D349" s="4" t="s">
        <v>891</v>
      </c>
      <c r="E349" s="4" t="s">
        <v>888</v>
      </c>
    </row>
    <row r="350" spans="1:5">
      <c r="A350" s="9">
        <v>1600048</v>
      </c>
      <c r="B350" s="11" t="s">
        <v>1058</v>
      </c>
      <c r="C350" s="4" t="s">
        <v>267</v>
      </c>
      <c r="D350" s="4" t="s">
        <v>887</v>
      </c>
      <c r="E350" s="4" t="s">
        <v>888</v>
      </c>
    </row>
    <row r="351" spans="1:5">
      <c r="A351" s="9">
        <v>1600048</v>
      </c>
      <c r="B351" s="11" t="s">
        <v>1058</v>
      </c>
      <c r="C351" s="4" t="s">
        <v>456</v>
      </c>
      <c r="D351" s="4" t="s">
        <v>889</v>
      </c>
      <c r="E351" s="4" t="s">
        <v>888</v>
      </c>
    </row>
    <row r="352" spans="1:5">
      <c r="A352" s="9">
        <v>1600048</v>
      </c>
      <c r="B352" s="11" t="s">
        <v>1058</v>
      </c>
      <c r="C352" s="4" t="s">
        <v>890</v>
      </c>
      <c r="D352" s="4" t="s">
        <v>891</v>
      </c>
      <c r="E352" s="4" t="s">
        <v>888</v>
      </c>
    </row>
    <row r="353" spans="1:5">
      <c r="A353" s="9">
        <v>1600055</v>
      </c>
      <c r="B353" s="11" t="s">
        <v>1059</v>
      </c>
      <c r="C353" s="4" t="s">
        <v>267</v>
      </c>
      <c r="D353" s="4" t="s">
        <v>887</v>
      </c>
      <c r="E353" s="4" t="s">
        <v>888</v>
      </c>
    </row>
    <row r="354" spans="1:5">
      <c r="A354" s="9">
        <v>1600055</v>
      </c>
      <c r="B354" s="11" t="s">
        <v>1059</v>
      </c>
      <c r="C354" s="4" t="s">
        <v>456</v>
      </c>
      <c r="D354" s="4" t="s">
        <v>889</v>
      </c>
      <c r="E354" s="4" t="s">
        <v>888</v>
      </c>
    </row>
    <row r="355" spans="1:5">
      <c r="A355" s="9">
        <v>1600055</v>
      </c>
      <c r="B355" s="11" t="s">
        <v>1059</v>
      </c>
      <c r="C355" s="4" t="s">
        <v>890</v>
      </c>
      <c r="D355" s="4" t="s">
        <v>891</v>
      </c>
      <c r="E355" s="4" t="s">
        <v>888</v>
      </c>
    </row>
    <row r="356" spans="1:5" ht="25.5">
      <c r="A356" s="9">
        <v>1600063</v>
      </c>
      <c r="B356" s="12" t="s">
        <v>1060</v>
      </c>
      <c r="C356" s="4" t="s">
        <v>267</v>
      </c>
      <c r="D356" s="4" t="s">
        <v>887</v>
      </c>
      <c r="E356" s="4" t="s">
        <v>888</v>
      </c>
    </row>
    <row r="357" spans="1:5" ht="25.5">
      <c r="A357" s="9">
        <v>1600063</v>
      </c>
      <c r="B357" s="12" t="s">
        <v>1060</v>
      </c>
      <c r="C357" s="4" t="s">
        <v>456</v>
      </c>
      <c r="D357" s="4" t="s">
        <v>889</v>
      </c>
      <c r="E357" s="4" t="s">
        <v>888</v>
      </c>
    </row>
    <row r="358" spans="1:5" ht="25.5">
      <c r="A358" s="9">
        <v>1600063</v>
      </c>
      <c r="B358" s="12" t="s">
        <v>1060</v>
      </c>
      <c r="C358" s="4" t="s">
        <v>890</v>
      </c>
      <c r="D358" s="4" t="s">
        <v>891</v>
      </c>
      <c r="E358" s="4" t="s">
        <v>888</v>
      </c>
    </row>
    <row r="359" spans="1:5">
      <c r="A359" s="9">
        <v>1600071</v>
      </c>
      <c r="B359" s="11" t="s">
        <v>1061</v>
      </c>
      <c r="C359" s="4" t="s">
        <v>267</v>
      </c>
      <c r="D359" s="4" t="s">
        <v>887</v>
      </c>
      <c r="E359" s="4" t="s">
        <v>888</v>
      </c>
    </row>
    <row r="360" spans="1:5">
      <c r="A360" s="9">
        <v>1600071</v>
      </c>
      <c r="B360" s="11" t="s">
        <v>1061</v>
      </c>
      <c r="C360" s="4" t="s">
        <v>456</v>
      </c>
      <c r="D360" s="4" t="s">
        <v>889</v>
      </c>
      <c r="E360" s="4" t="s">
        <v>888</v>
      </c>
    </row>
    <row r="361" spans="1:5">
      <c r="A361" s="9">
        <v>1600071</v>
      </c>
      <c r="B361" s="11" t="s">
        <v>1061</v>
      </c>
      <c r="C361" s="4" t="s">
        <v>890</v>
      </c>
      <c r="D361" s="4" t="s">
        <v>891</v>
      </c>
      <c r="E361" s="4" t="s">
        <v>888</v>
      </c>
    </row>
    <row r="362" spans="1:5" ht="25.5">
      <c r="A362" s="9">
        <v>1600089</v>
      </c>
      <c r="B362" s="12" t="s">
        <v>1062</v>
      </c>
      <c r="C362" s="4" t="s">
        <v>267</v>
      </c>
      <c r="D362" s="4" t="s">
        <v>887</v>
      </c>
      <c r="E362" s="4" t="s">
        <v>888</v>
      </c>
    </row>
    <row r="363" spans="1:5" ht="25.5">
      <c r="A363" s="9">
        <v>1600089</v>
      </c>
      <c r="B363" s="12" t="s">
        <v>1062</v>
      </c>
      <c r="C363" s="4" t="s">
        <v>456</v>
      </c>
      <c r="D363" s="4" t="s">
        <v>889</v>
      </c>
      <c r="E363" s="4" t="s">
        <v>888</v>
      </c>
    </row>
    <row r="364" spans="1:5" ht="25.5">
      <c r="A364" s="9">
        <v>1600089</v>
      </c>
      <c r="B364" s="12" t="s">
        <v>1062</v>
      </c>
      <c r="C364" s="4" t="s">
        <v>890</v>
      </c>
      <c r="D364" s="4" t="s">
        <v>891</v>
      </c>
      <c r="E364" s="4" t="s">
        <v>888</v>
      </c>
    </row>
    <row r="365" spans="1:5">
      <c r="A365" s="9">
        <v>1600097</v>
      </c>
      <c r="B365" s="11" t="s">
        <v>1063</v>
      </c>
      <c r="C365" s="4" t="s">
        <v>267</v>
      </c>
      <c r="D365" s="4" t="s">
        <v>887</v>
      </c>
      <c r="E365" s="4" t="s">
        <v>888</v>
      </c>
    </row>
    <row r="366" spans="1:5">
      <c r="A366" s="9">
        <v>1600097</v>
      </c>
      <c r="B366" s="11" t="s">
        <v>1063</v>
      </c>
      <c r="C366" s="4" t="s">
        <v>456</v>
      </c>
      <c r="D366" s="4" t="s">
        <v>889</v>
      </c>
      <c r="E366" s="4" t="s">
        <v>888</v>
      </c>
    </row>
    <row r="367" spans="1:5">
      <c r="A367" s="9">
        <v>1600097</v>
      </c>
      <c r="B367" s="11" t="s">
        <v>1063</v>
      </c>
      <c r="C367" s="4" t="s">
        <v>890</v>
      </c>
      <c r="D367" s="4" t="s">
        <v>891</v>
      </c>
      <c r="E367" s="4" t="s">
        <v>888</v>
      </c>
    </row>
    <row r="368" spans="1:5">
      <c r="A368" s="9">
        <v>1600105</v>
      </c>
      <c r="B368" s="11" t="s">
        <v>1064</v>
      </c>
      <c r="C368" s="4" t="s">
        <v>267</v>
      </c>
      <c r="D368" s="4" t="s">
        <v>887</v>
      </c>
      <c r="E368" s="4" t="s">
        <v>888</v>
      </c>
    </row>
    <row r="369" spans="1:5">
      <c r="A369" s="9">
        <v>1600105</v>
      </c>
      <c r="B369" s="11" t="s">
        <v>1064</v>
      </c>
      <c r="C369" s="4" t="s">
        <v>456</v>
      </c>
      <c r="D369" s="4" t="s">
        <v>889</v>
      </c>
      <c r="E369" s="4" t="s">
        <v>888</v>
      </c>
    </row>
    <row r="370" spans="1:5">
      <c r="A370" s="9">
        <v>1600105</v>
      </c>
      <c r="B370" s="11" t="s">
        <v>1064</v>
      </c>
      <c r="C370" s="4" t="s">
        <v>890</v>
      </c>
      <c r="D370" s="4" t="s">
        <v>891</v>
      </c>
      <c r="E370" s="4" t="s">
        <v>888</v>
      </c>
    </row>
    <row r="371" spans="1:5">
      <c r="A371" s="9">
        <v>1700012</v>
      </c>
      <c r="B371" s="11" t="s">
        <v>1065</v>
      </c>
      <c r="C371" s="4" t="s">
        <v>267</v>
      </c>
      <c r="D371" s="4" t="s">
        <v>887</v>
      </c>
      <c r="E371" s="4" t="s">
        <v>888</v>
      </c>
    </row>
    <row r="372" spans="1:5">
      <c r="A372" s="9">
        <v>1700012</v>
      </c>
      <c r="B372" s="11" t="s">
        <v>1065</v>
      </c>
      <c r="C372" s="4" t="s">
        <v>456</v>
      </c>
      <c r="D372" s="4" t="s">
        <v>889</v>
      </c>
      <c r="E372" s="4" t="s">
        <v>888</v>
      </c>
    </row>
    <row r="373" spans="1:5">
      <c r="A373" s="9">
        <v>1700012</v>
      </c>
      <c r="B373" s="11" t="s">
        <v>1065</v>
      </c>
      <c r="C373" s="4" t="s">
        <v>781</v>
      </c>
      <c r="D373" s="4" t="s">
        <v>979</v>
      </c>
      <c r="E373" s="4" t="s">
        <v>888</v>
      </c>
    </row>
    <row r="374" spans="1:5">
      <c r="A374" s="9">
        <v>1700012</v>
      </c>
      <c r="B374" s="11" t="s">
        <v>1065</v>
      </c>
      <c r="C374" s="4" t="s">
        <v>785</v>
      </c>
      <c r="D374" s="4" t="s">
        <v>1055</v>
      </c>
      <c r="E374" s="4" t="s">
        <v>888</v>
      </c>
    </row>
    <row r="375" spans="1:5">
      <c r="A375" s="9">
        <v>1700012</v>
      </c>
      <c r="B375" s="11" t="s">
        <v>1065</v>
      </c>
      <c r="C375" s="4" t="s">
        <v>890</v>
      </c>
      <c r="D375" s="4" t="s">
        <v>891</v>
      </c>
      <c r="E375" s="4" t="s">
        <v>888</v>
      </c>
    </row>
    <row r="376" spans="1:5">
      <c r="A376" s="9">
        <v>1700020</v>
      </c>
      <c r="B376" s="11" t="s">
        <v>1066</v>
      </c>
      <c r="C376" s="4" t="s">
        <v>267</v>
      </c>
      <c r="D376" s="4" t="s">
        <v>887</v>
      </c>
      <c r="E376" s="4" t="s">
        <v>888</v>
      </c>
    </row>
    <row r="377" spans="1:5">
      <c r="A377" s="9">
        <v>1700020</v>
      </c>
      <c r="B377" s="11" t="s">
        <v>1066</v>
      </c>
      <c r="C377" s="4" t="s">
        <v>456</v>
      </c>
      <c r="D377" s="4" t="s">
        <v>889</v>
      </c>
      <c r="E377" s="4" t="s">
        <v>888</v>
      </c>
    </row>
    <row r="378" spans="1:5">
      <c r="A378" s="9">
        <v>1700020</v>
      </c>
      <c r="B378" s="11" t="s">
        <v>1066</v>
      </c>
      <c r="C378" s="4" t="s">
        <v>890</v>
      </c>
      <c r="D378" s="4" t="s">
        <v>891</v>
      </c>
      <c r="E378" s="4" t="s">
        <v>888</v>
      </c>
    </row>
    <row r="379" spans="1:5">
      <c r="A379" s="9">
        <v>1700038</v>
      </c>
      <c r="B379" s="11" t="s">
        <v>1067</v>
      </c>
      <c r="C379" s="4" t="s">
        <v>267</v>
      </c>
      <c r="D379" s="4" t="s">
        <v>887</v>
      </c>
      <c r="E379" s="4" t="s">
        <v>888</v>
      </c>
    </row>
    <row r="380" spans="1:5">
      <c r="A380" s="9">
        <v>1700038</v>
      </c>
      <c r="B380" s="11" t="s">
        <v>1067</v>
      </c>
      <c r="C380" s="4" t="s">
        <v>456</v>
      </c>
      <c r="D380" s="4" t="s">
        <v>889</v>
      </c>
      <c r="E380" s="4" t="s">
        <v>888</v>
      </c>
    </row>
    <row r="381" spans="1:5">
      <c r="A381" s="9">
        <v>1700038</v>
      </c>
      <c r="B381" s="11" t="s">
        <v>1067</v>
      </c>
      <c r="C381" s="4" t="s">
        <v>890</v>
      </c>
      <c r="D381" s="4" t="s">
        <v>891</v>
      </c>
      <c r="E381" s="4" t="s">
        <v>888</v>
      </c>
    </row>
    <row r="382" spans="1:5">
      <c r="A382" s="9">
        <v>1700046</v>
      </c>
      <c r="B382" s="11" t="s">
        <v>1068</v>
      </c>
      <c r="C382" s="4" t="s">
        <v>267</v>
      </c>
      <c r="D382" s="4" t="s">
        <v>887</v>
      </c>
      <c r="E382" s="4" t="s">
        <v>888</v>
      </c>
    </row>
    <row r="383" spans="1:5">
      <c r="A383" s="9">
        <v>1700046</v>
      </c>
      <c r="B383" s="11" t="s">
        <v>1068</v>
      </c>
      <c r="C383" s="4" t="s">
        <v>456</v>
      </c>
      <c r="D383" s="4" t="s">
        <v>889</v>
      </c>
      <c r="E383" s="4" t="s">
        <v>888</v>
      </c>
    </row>
    <row r="384" spans="1:5">
      <c r="A384" s="9">
        <v>1700046</v>
      </c>
      <c r="B384" s="11" t="s">
        <v>1068</v>
      </c>
      <c r="C384" s="4" t="s">
        <v>890</v>
      </c>
      <c r="D384" s="4" t="s">
        <v>891</v>
      </c>
      <c r="E384" s="4" t="s">
        <v>888</v>
      </c>
    </row>
    <row r="385" spans="1:5">
      <c r="A385" s="9">
        <v>1700054</v>
      </c>
      <c r="B385" s="11" t="s">
        <v>1069</v>
      </c>
      <c r="C385" s="4" t="s">
        <v>267</v>
      </c>
      <c r="D385" s="4" t="s">
        <v>887</v>
      </c>
      <c r="E385" s="4" t="s">
        <v>985</v>
      </c>
    </row>
    <row r="386" spans="1:5">
      <c r="A386" s="9">
        <v>1700054</v>
      </c>
      <c r="B386" s="11" t="s">
        <v>1069</v>
      </c>
      <c r="C386" s="4" t="s">
        <v>456</v>
      </c>
      <c r="D386" s="4" t="s">
        <v>889</v>
      </c>
      <c r="E386" s="4" t="s">
        <v>985</v>
      </c>
    </row>
    <row r="387" spans="1:5">
      <c r="A387" s="9">
        <v>1700055</v>
      </c>
      <c r="B387" s="11" t="s">
        <v>1070</v>
      </c>
      <c r="C387" s="4" t="s">
        <v>267</v>
      </c>
      <c r="D387" s="4" t="s">
        <v>887</v>
      </c>
      <c r="E387" s="4" t="s">
        <v>985</v>
      </c>
    </row>
    <row r="388" spans="1:5">
      <c r="A388" s="9">
        <v>1700055</v>
      </c>
      <c r="B388" s="11" t="s">
        <v>1070</v>
      </c>
      <c r="C388" s="4" t="s">
        <v>456</v>
      </c>
      <c r="D388" s="4" t="s">
        <v>889</v>
      </c>
      <c r="E388" s="4" t="s">
        <v>985</v>
      </c>
    </row>
    <row r="389" spans="1:5" ht="25.5">
      <c r="A389" s="9">
        <v>1700061</v>
      </c>
      <c r="B389" s="12" t="s">
        <v>1071</v>
      </c>
      <c r="C389" s="4" t="s">
        <v>267</v>
      </c>
      <c r="D389" s="4" t="s">
        <v>887</v>
      </c>
      <c r="E389" s="4" t="s">
        <v>888</v>
      </c>
    </row>
    <row r="390" spans="1:5" ht="25.5">
      <c r="A390" s="9">
        <v>1700061</v>
      </c>
      <c r="B390" s="12" t="s">
        <v>1071</v>
      </c>
      <c r="C390" s="4" t="s">
        <v>456</v>
      </c>
      <c r="D390" s="4" t="s">
        <v>889</v>
      </c>
      <c r="E390" s="4" t="s">
        <v>888</v>
      </c>
    </row>
    <row r="391" spans="1:5" ht="25.5">
      <c r="A391" s="9">
        <v>1700061</v>
      </c>
      <c r="B391" s="12" t="s">
        <v>1071</v>
      </c>
      <c r="C391" s="4" t="s">
        <v>890</v>
      </c>
      <c r="D391" s="4" t="s">
        <v>891</v>
      </c>
      <c r="E391" s="4" t="s">
        <v>888</v>
      </c>
    </row>
    <row r="392" spans="1:5" ht="25.5">
      <c r="A392" s="9">
        <v>1700079</v>
      </c>
      <c r="B392" s="11" t="s">
        <v>1072</v>
      </c>
      <c r="C392" s="4" t="s">
        <v>267</v>
      </c>
      <c r="D392" s="4" t="s">
        <v>887</v>
      </c>
      <c r="E392" s="4" t="s">
        <v>888</v>
      </c>
    </row>
    <row r="393" spans="1:5" ht="25.5">
      <c r="A393" s="9">
        <v>1700079</v>
      </c>
      <c r="B393" s="11" t="s">
        <v>1072</v>
      </c>
      <c r="C393" s="4" t="s">
        <v>456</v>
      </c>
      <c r="D393" s="4" t="s">
        <v>889</v>
      </c>
      <c r="E393" s="4" t="s">
        <v>888</v>
      </c>
    </row>
    <row r="394" spans="1:5" ht="25.5">
      <c r="A394" s="9">
        <v>1700079</v>
      </c>
      <c r="B394" s="11" t="s">
        <v>1072</v>
      </c>
      <c r="C394" s="4" t="s">
        <v>890</v>
      </c>
      <c r="D394" s="4" t="s">
        <v>891</v>
      </c>
      <c r="E394" s="4" t="s">
        <v>888</v>
      </c>
    </row>
    <row r="395" spans="1:5">
      <c r="A395" s="9">
        <v>1700087</v>
      </c>
      <c r="B395" s="11" t="s">
        <v>1073</v>
      </c>
      <c r="C395" s="4" t="s">
        <v>267</v>
      </c>
      <c r="D395" s="4" t="s">
        <v>887</v>
      </c>
      <c r="E395" s="4" t="s">
        <v>888</v>
      </c>
    </row>
    <row r="396" spans="1:5">
      <c r="A396" s="9">
        <v>1700087</v>
      </c>
      <c r="B396" s="11" t="s">
        <v>1073</v>
      </c>
      <c r="C396" s="4" t="s">
        <v>456</v>
      </c>
      <c r="D396" s="4" t="s">
        <v>889</v>
      </c>
      <c r="E396" s="4" t="s">
        <v>888</v>
      </c>
    </row>
    <row r="397" spans="1:5">
      <c r="A397" s="9">
        <v>1700087</v>
      </c>
      <c r="B397" s="11" t="s">
        <v>1073</v>
      </c>
      <c r="C397" s="4" t="s">
        <v>890</v>
      </c>
      <c r="D397" s="4" t="s">
        <v>891</v>
      </c>
      <c r="E397" s="4" t="s">
        <v>888</v>
      </c>
    </row>
    <row r="398" spans="1:5" ht="25.5">
      <c r="A398" s="9">
        <v>1700095</v>
      </c>
      <c r="B398" s="12" t="s">
        <v>1074</v>
      </c>
      <c r="C398" s="4" t="s">
        <v>267</v>
      </c>
      <c r="D398" s="4" t="s">
        <v>887</v>
      </c>
      <c r="E398" s="4" t="s">
        <v>888</v>
      </c>
    </row>
    <row r="399" spans="1:5" ht="25.5">
      <c r="A399" s="9">
        <v>1700095</v>
      </c>
      <c r="B399" s="12" t="s">
        <v>1074</v>
      </c>
      <c r="C399" s="4" t="s">
        <v>456</v>
      </c>
      <c r="D399" s="4" t="s">
        <v>889</v>
      </c>
      <c r="E399" s="4" t="s">
        <v>888</v>
      </c>
    </row>
    <row r="400" spans="1:5" ht="25.5">
      <c r="A400" s="9">
        <v>1700095</v>
      </c>
      <c r="B400" s="12" t="s">
        <v>1074</v>
      </c>
      <c r="C400" s="4" t="s">
        <v>890</v>
      </c>
      <c r="D400" s="4" t="s">
        <v>891</v>
      </c>
      <c r="E400" s="4" t="s">
        <v>888</v>
      </c>
    </row>
    <row r="401" spans="1:5">
      <c r="A401" s="9">
        <v>1700103</v>
      </c>
      <c r="B401" s="11" t="s">
        <v>1075</v>
      </c>
      <c r="C401" s="4" t="s">
        <v>267</v>
      </c>
      <c r="D401" s="4" t="s">
        <v>887</v>
      </c>
      <c r="E401" s="4" t="s">
        <v>888</v>
      </c>
    </row>
    <row r="402" spans="1:5">
      <c r="A402" s="9">
        <v>1700103</v>
      </c>
      <c r="B402" s="11" t="s">
        <v>1075</v>
      </c>
      <c r="C402" s="4" t="s">
        <v>456</v>
      </c>
      <c r="D402" s="4" t="s">
        <v>889</v>
      </c>
      <c r="E402" s="4" t="s">
        <v>888</v>
      </c>
    </row>
    <row r="403" spans="1:5">
      <c r="A403" s="9">
        <v>1700103</v>
      </c>
      <c r="B403" s="11" t="s">
        <v>1075</v>
      </c>
      <c r="C403" s="4" t="s">
        <v>890</v>
      </c>
      <c r="D403" s="4" t="s">
        <v>891</v>
      </c>
      <c r="E403" s="4" t="s">
        <v>888</v>
      </c>
    </row>
    <row r="404" spans="1:5">
      <c r="A404" s="9">
        <v>1800010</v>
      </c>
      <c r="B404" s="11" t="s">
        <v>1076</v>
      </c>
      <c r="C404" s="4" t="s">
        <v>267</v>
      </c>
      <c r="D404" s="4" t="s">
        <v>887</v>
      </c>
      <c r="E404" s="4" t="s">
        <v>888</v>
      </c>
    </row>
    <row r="405" spans="1:5">
      <c r="A405" s="9">
        <v>1800010</v>
      </c>
      <c r="B405" s="11" t="s">
        <v>1076</v>
      </c>
      <c r="C405" s="4" t="s">
        <v>456</v>
      </c>
      <c r="D405" s="4" t="s">
        <v>889</v>
      </c>
      <c r="E405" s="4" t="s">
        <v>888</v>
      </c>
    </row>
    <row r="406" spans="1:5">
      <c r="A406" s="9">
        <v>1800010</v>
      </c>
      <c r="B406" s="11" t="s">
        <v>1076</v>
      </c>
      <c r="C406" s="4" t="s">
        <v>223</v>
      </c>
      <c r="D406" s="4" t="s">
        <v>893</v>
      </c>
      <c r="E406" s="4" t="s">
        <v>888</v>
      </c>
    </row>
    <row r="407" spans="1:5">
      <c r="A407" s="9">
        <v>1800010</v>
      </c>
      <c r="B407" s="11" t="s">
        <v>1076</v>
      </c>
      <c r="C407" s="4" t="s">
        <v>781</v>
      </c>
      <c r="D407" s="4" t="s">
        <v>979</v>
      </c>
      <c r="E407" s="4" t="s">
        <v>888</v>
      </c>
    </row>
    <row r="408" spans="1:5">
      <c r="A408" s="9">
        <v>1800010</v>
      </c>
      <c r="B408" s="4" t="s">
        <v>1076</v>
      </c>
      <c r="C408" s="4" t="s">
        <v>785</v>
      </c>
      <c r="D408" s="4" t="s">
        <v>1055</v>
      </c>
      <c r="E408" s="4" t="s">
        <v>888</v>
      </c>
    </row>
    <row r="409" spans="1:5">
      <c r="A409" s="9">
        <v>1800010</v>
      </c>
      <c r="B409" s="4" t="s">
        <v>1076</v>
      </c>
      <c r="C409" s="4" t="s">
        <v>890</v>
      </c>
      <c r="D409" s="4" t="s">
        <v>891</v>
      </c>
      <c r="E409" s="4" t="s">
        <v>888</v>
      </c>
    </row>
    <row r="410" spans="1:5">
      <c r="A410" s="9">
        <v>1800011</v>
      </c>
      <c r="B410" s="4" t="s">
        <v>1077</v>
      </c>
      <c r="C410" s="4" t="s">
        <v>267</v>
      </c>
      <c r="D410" s="4" t="s">
        <v>887</v>
      </c>
      <c r="E410" s="4" t="s">
        <v>985</v>
      </c>
    </row>
    <row r="411" spans="1:5">
      <c r="A411" s="9">
        <v>1800011</v>
      </c>
      <c r="B411" s="4" t="s">
        <v>1077</v>
      </c>
      <c r="C411" s="4" t="s">
        <v>456</v>
      </c>
      <c r="D411" s="4" t="s">
        <v>889</v>
      </c>
      <c r="E411" s="4" t="s">
        <v>985</v>
      </c>
    </row>
    <row r="412" spans="1:5">
      <c r="A412" s="9">
        <v>1800036</v>
      </c>
      <c r="B412" s="4" t="s">
        <v>1078</v>
      </c>
      <c r="C412" s="4" t="s">
        <v>267</v>
      </c>
      <c r="D412" s="4" t="s">
        <v>887</v>
      </c>
      <c r="E412" s="4" t="s">
        <v>888</v>
      </c>
    </row>
    <row r="413" spans="1:5">
      <c r="A413" s="9">
        <v>1800036</v>
      </c>
      <c r="B413" s="4" t="s">
        <v>1078</v>
      </c>
      <c r="C413" s="4" t="s">
        <v>456</v>
      </c>
      <c r="D413" s="4" t="s">
        <v>889</v>
      </c>
      <c r="E413" s="4" t="s">
        <v>888</v>
      </c>
    </row>
    <row r="414" spans="1:5">
      <c r="A414" s="9">
        <v>1800036</v>
      </c>
      <c r="B414" s="4" t="s">
        <v>1078</v>
      </c>
      <c r="C414" s="4" t="s">
        <v>890</v>
      </c>
      <c r="D414" s="4" t="s">
        <v>891</v>
      </c>
      <c r="E414" s="4" t="s">
        <v>888</v>
      </c>
    </row>
    <row r="415" spans="1:5">
      <c r="A415" s="9">
        <v>1800044</v>
      </c>
      <c r="B415" s="4" t="s">
        <v>1079</v>
      </c>
      <c r="C415" s="4" t="s">
        <v>267</v>
      </c>
      <c r="D415" s="4" t="s">
        <v>887</v>
      </c>
      <c r="E415" s="4" t="s">
        <v>888</v>
      </c>
    </row>
    <row r="416" spans="1:5">
      <c r="A416" s="9">
        <v>1800044</v>
      </c>
      <c r="B416" s="4" t="s">
        <v>1079</v>
      </c>
      <c r="C416" s="4" t="s">
        <v>456</v>
      </c>
      <c r="D416" s="4" t="s">
        <v>889</v>
      </c>
      <c r="E416" s="4" t="s">
        <v>888</v>
      </c>
    </row>
    <row r="417" spans="1:5">
      <c r="A417" s="9">
        <v>1800044</v>
      </c>
      <c r="B417" s="4" t="s">
        <v>1079</v>
      </c>
      <c r="C417" s="4" t="s">
        <v>223</v>
      </c>
      <c r="D417" s="4" t="s">
        <v>893</v>
      </c>
      <c r="E417" s="4" t="s">
        <v>888</v>
      </c>
    </row>
    <row r="418" spans="1:5">
      <c r="A418" s="9">
        <v>1800044</v>
      </c>
      <c r="B418" s="4" t="s">
        <v>1079</v>
      </c>
      <c r="C418" s="4" t="s">
        <v>890</v>
      </c>
      <c r="D418" s="4" t="s">
        <v>891</v>
      </c>
      <c r="E418" s="4" t="s">
        <v>888</v>
      </c>
    </row>
    <row r="419" spans="1:5">
      <c r="A419" s="9">
        <v>1800051</v>
      </c>
      <c r="B419" s="4" t="s">
        <v>1080</v>
      </c>
      <c r="C419" s="4" t="s">
        <v>267</v>
      </c>
      <c r="D419" s="4" t="s">
        <v>887</v>
      </c>
      <c r="E419" s="4" t="s">
        <v>888</v>
      </c>
    </row>
    <row r="420" spans="1:5">
      <c r="A420" s="9">
        <v>1800051</v>
      </c>
      <c r="B420" s="4" t="s">
        <v>1080</v>
      </c>
      <c r="C420" s="4" t="s">
        <v>456</v>
      </c>
      <c r="D420" s="4" t="s">
        <v>889</v>
      </c>
      <c r="E420" s="4" t="s">
        <v>888</v>
      </c>
    </row>
    <row r="421" spans="1:5">
      <c r="A421" s="9">
        <v>1800051</v>
      </c>
      <c r="B421" s="4" t="s">
        <v>1080</v>
      </c>
      <c r="C421" s="4" t="s">
        <v>223</v>
      </c>
      <c r="D421" s="4" t="s">
        <v>893</v>
      </c>
      <c r="E421" s="4" t="s">
        <v>888</v>
      </c>
    </row>
    <row r="422" spans="1:5">
      <c r="A422" s="9">
        <v>1800051</v>
      </c>
      <c r="B422" s="4" t="s">
        <v>1080</v>
      </c>
      <c r="C422" s="4" t="s">
        <v>890</v>
      </c>
      <c r="D422" s="4" t="s">
        <v>891</v>
      </c>
      <c r="E422" s="4" t="s">
        <v>888</v>
      </c>
    </row>
    <row r="423" spans="1:5">
      <c r="A423" s="9">
        <v>1800052</v>
      </c>
      <c r="B423" s="4" t="s">
        <v>1081</v>
      </c>
      <c r="C423" s="4" t="s">
        <v>267</v>
      </c>
      <c r="D423" s="4" t="s">
        <v>887</v>
      </c>
      <c r="E423" s="4" t="s">
        <v>985</v>
      </c>
    </row>
    <row r="424" spans="1:5">
      <c r="A424" s="9">
        <v>1800069</v>
      </c>
      <c r="B424" s="4" t="s">
        <v>1082</v>
      </c>
      <c r="C424" s="4" t="s">
        <v>267</v>
      </c>
      <c r="D424" s="4" t="s">
        <v>887</v>
      </c>
      <c r="E424" s="4" t="s">
        <v>888</v>
      </c>
    </row>
    <row r="425" spans="1:5">
      <c r="A425" s="9">
        <v>1800069</v>
      </c>
      <c r="B425" s="4" t="s">
        <v>1082</v>
      </c>
      <c r="C425" s="4" t="s">
        <v>456</v>
      </c>
      <c r="D425" s="4" t="s">
        <v>889</v>
      </c>
      <c r="E425" s="4" t="s">
        <v>888</v>
      </c>
    </row>
    <row r="426" spans="1:5">
      <c r="A426" s="9">
        <v>1800069</v>
      </c>
      <c r="B426" s="4" t="s">
        <v>1082</v>
      </c>
      <c r="C426" s="4" t="s">
        <v>223</v>
      </c>
      <c r="D426" s="4" t="s">
        <v>893</v>
      </c>
      <c r="E426" s="4" t="s">
        <v>888</v>
      </c>
    </row>
    <row r="427" spans="1:5">
      <c r="A427" s="9">
        <v>1800069</v>
      </c>
      <c r="B427" s="4" t="s">
        <v>1082</v>
      </c>
      <c r="C427" s="4" t="s">
        <v>890</v>
      </c>
      <c r="D427" s="4" t="s">
        <v>891</v>
      </c>
      <c r="E427" s="4" t="s">
        <v>888</v>
      </c>
    </row>
    <row r="428" spans="1:5">
      <c r="A428" s="9">
        <v>1800085</v>
      </c>
      <c r="B428" s="4" t="s">
        <v>1083</v>
      </c>
      <c r="C428" s="4" t="s">
        <v>267</v>
      </c>
      <c r="D428" s="4" t="s">
        <v>887</v>
      </c>
      <c r="E428" s="4" t="s">
        <v>888</v>
      </c>
    </row>
    <row r="429" spans="1:5">
      <c r="A429" s="9">
        <v>1800085</v>
      </c>
      <c r="B429" s="4" t="s">
        <v>1084</v>
      </c>
      <c r="C429" s="4" t="s">
        <v>456</v>
      </c>
      <c r="D429" s="4" t="s">
        <v>889</v>
      </c>
      <c r="E429" s="4" t="s">
        <v>888</v>
      </c>
    </row>
    <row r="430" spans="1:5">
      <c r="A430" s="9">
        <v>1800085</v>
      </c>
      <c r="B430" s="4" t="s">
        <v>1084</v>
      </c>
      <c r="C430" s="4" t="s">
        <v>223</v>
      </c>
      <c r="D430" s="4" t="s">
        <v>893</v>
      </c>
      <c r="E430" s="4" t="s">
        <v>888</v>
      </c>
    </row>
    <row r="431" spans="1:5">
      <c r="A431" s="9">
        <v>1800085</v>
      </c>
      <c r="B431" s="4" t="s">
        <v>1084</v>
      </c>
      <c r="C431" s="4" t="s">
        <v>890</v>
      </c>
      <c r="D431" s="4" t="s">
        <v>891</v>
      </c>
      <c r="E431" s="4" t="s">
        <v>888</v>
      </c>
    </row>
    <row r="432" spans="1:5">
      <c r="A432" s="9">
        <v>1800093</v>
      </c>
      <c r="B432" s="4" t="s">
        <v>1085</v>
      </c>
      <c r="C432" s="4" t="s">
        <v>267</v>
      </c>
      <c r="D432" s="4" t="s">
        <v>887</v>
      </c>
      <c r="E432" s="4" t="s">
        <v>888</v>
      </c>
    </row>
    <row r="433" spans="1:5">
      <c r="A433" s="9">
        <v>1800093</v>
      </c>
      <c r="B433" s="4" t="s">
        <v>1085</v>
      </c>
      <c r="C433" s="4" t="s">
        <v>456</v>
      </c>
      <c r="D433" s="4" t="s">
        <v>889</v>
      </c>
      <c r="E433" s="4" t="s">
        <v>888</v>
      </c>
    </row>
    <row r="434" spans="1:5">
      <c r="A434" s="9">
        <v>1800093</v>
      </c>
      <c r="B434" s="4" t="s">
        <v>1085</v>
      </c>
      <c r="C434" s="4" t="s">
        <v>223</v>
      </c>
      <c r="D434" s="4" t="s">
        <v>893</v>
      </c>
      <c r="E434" s="4" t="s">
        <v>888</v>
      </c>
    </row>
    <row r="435" spans="1:5">
      <c r="A435" s="9">
        <v>1800093</v>
      </c>
      <c r="B435" s="4" t="s">
        <v>1085</v>
      </c>
      <c r="C435" s="4" t="s">
        <v>890</v>
      </c>
      <c r="D435" s="4" t="s">
        <v>891</v>
      </c>
      <c r="E435" s="4" t="s">
        <v>888</v>
      </c>
    </row>
    <row r="436" spans="1:5">
      <c r="A436" s="9">
        <v>1800101</v>
      </c>
      <c r="B436" s="4" t="s">
        <v>1086</v>
      </c>
      <c r="C436" s="4" t="s">
        <v>267</v>
      </c>
      <c r="D436" s="4" t="s">
        <v>887</v>
      </c>
      <c r="E436" s="4" t="s">
        <v>888</v>
      </c>
    </row>
    <row r="437" spans="1:5">
      <c r="A437" s="9">
        <v>1800101</v>
      </c>
      <c r="B437" s="4" t="s">
        <v>1086</v>
      </c>
      <c r="C437" s="4" t="s">
        <v>456</v>
      </c>
      <c r="D437" s="4" t="s">
        <v>889</v>
      </c>
      <c r="E437" s="4" t="s">
        <v>888</v>
      </c>
    </row>
    <row r="438" spans="1:5">
      <c r="A438" s="9">
        <v>1800101</v>
      </c>
      <c r="B438" s="4" t="s">
        <v>1086</v>
      </c>
      <c r="C438" s="4" t="s">
        <v>890</v>
      </c>
      <c r="D438" s="4" t="s">
        <v>891</v>
      </c>
      <c r="E438" s="4" t="s">
        <v>888</v>
      </c>
    </row>
    <row r="439" spans="1:5">
      <c r="A439" s="9">
        <v>1800119</v>
      </c>
      <c r="B439" s="4" t="s">
        <v>1087</v>
      </c>
      <c r="C439" s="4" t="s">
        <v>267</v>
      </c>
      <c r="D439" s="4" t="s">
        <v>887</v>
      </c>
      <c r="E439" s="4" t="s">
        <v>888</v>
      </c>
    </row>
    <row r="440" spans="1:5">
      <c r="A440" s="9">
        <v>1800119</v>
      </c>
      <c r="B440" s="4" t="s">
        <v>1087</v>
      </c>
      <c r="C440" s="4" t="s">
        <v>456</v>
      </c>
      <c r="D440" s="4" t="s">
        <v>889</v>
      </c>
      <c r="E440" s="4" t="s">
        <v>888</v>
      </c>
    </row>
    <row r="441" spans="1:5">
      <c r="A441" s="9">
        <v>1800119</v>
      </c>
      <c r="B441" s="4" t="s">
        <v>1087</v>
      </c>
      <c r="C441" s="4" t="s">
        <v>890</v>
      </c>
      <c r="D441" s="4" t="s">
        <v>891</v>
      </c>
      <c r="E441" s="4" t="s">
        <v>888</v>
      </c>
    </row>
    <row r="442" spans="1:5">
      <c r="A442" s="9">
        <v>1800127</v>
      </c>
      <c r="B442" s="4" t="s">
        <v>1088</v>
      </c>
      <c r="C442" s="4" t="s">
        <v>267</v>
      </c>
      <c r="D442" s="4" t="s">
        <v>887</v>
      </c>
      <c r="E442" s="4" t="s">
        <v>888</v>
      </c>
    </row>
    <row r="443" spans="1:5">
      <c r="A443" s="9">
        <v>1800127</v>
      </c>
      <c r="B443" s="4" t="s">
        <v>1088</v>
      </c>
      <c r="C443" s="4" t="s">
        <v>456</v>
      </c>
      <c r="D443" s="4" t="s">
        <v>889</v>
      </c>
      <c r="E443" s="4" t="s">
        <v>888</v>
      </c>
    </row>
    <row r="444" spans="1:5">
      <c r="A444" s="9">
        <v>1800127</v>
      </c>
      <c r="B444" s="4" t="s">
        <v>1088</v>
      </c>
      <c r="C444" s="4" t="s">
        <v>890</v>
      </c>
      <c r="D444" s="4" t="s">
        <v>891</v>
      </c>
      <c r="E444" s="4" t="s">
        <v>888</v>
      </c>
    </row>
    <row r="445" spans="1:5">
      <c r="A445" s="9">
        <v>1800135</v>
      </c>
      <c r="B445" s="4" t="s">
        <v>1089</v>
      </c>
      <c r="C445" s="4" t="s">
        <v>267</v>
      </c>
      <c r="D445" s="4" t="s">
        <v>887</v>
      </c>
      <c r="E445" s="4" t="s">
        <v>888</v>
      </c>
    </row>
    <row r="446" spans="1:5">
      <c r="A446" s="9">
        <v>1800135</v>
      </c>
      <c r="B446" s="4" t="s">
        <v>1089</v>
      </c>
      <c r="C446" s="4" t="s">
        <v>456</v>
      </c>
      <c r="D446" s="4" t="s">
        <v>889</v>
      </c>
      <c r="E446" s="4" t="s">
        <v>888</v>
      </c>
    </row>
    <row r="447" spans="1:5">
      <c r="A447" s="9">
        <v>1800135</v>
      </c>
      <c r="B447" s="4" t="s">
        <v>1089</v>
      </c>
      <c r="C447" s="4" t="s">
        <v>890</v>
      </c>
      <c r="D447" s="4" t="s">
        <v>891</v>
      </c>
      <c r="E447" s="4" t="s">
        <v>888</v>
      </c>
    </row>
    <row r="448" spans="1:5">
      <c r="A448" s="9">
        <v>1800143</v>
      </c>
      <c r="B448" s="4" t="s">
        <v>1090</v>
      </c>
      <c r="C448" s="4" t="s">
        <v>267</v>
      </c>
      <c r="D448" s="4" t="s">
        <v>887</v>
      </c>
      <c r="E448" s="4" t="s">
        <v>888</v>
      </c>
    </row>
    <row r="449" spans="1:5">
      <c r="A449" s="9">
        <v>1800143</v>
      </c>
      <c r="B449" s="4" t="s">
        <v>1090</v>
      </c>
      <c r="C449" s="4" t="s">
        <v>456</v>
      </c>
      <c r="D449" s="4" t="s">
        <v>889</v>
      </c>
      <c r="E449" s="4" t="s">
        <v>888</v>
      </c>
    </row>
    <row r="450" spans="1:5">
      <c r="A450" s="9">
        <v>1800143</v>
      </c>
      <c r="B450" s="4" t="s">
        <v>1090</v>
      </c>
      <c r="C450" s="4" t="s">
        <v>890</v>
      </c>
      <c r="D450" s="4" t="s">
        <v>891</v>
      </c>
      <c r="E450" s="4" t="s">
        <v>888</v>
      </c>
    </row>
    <row r="451" spans="1:5">
      <c r="A451" s="9">
        <v>1800150</v>
      </c>
      <c r="B451" s="4" t="s">
        <v>1091</v>
      </c>
      <c r="C451" s="4" t="s">
        <v>267</v>
      </c>
      <c r="D451" s="4" t="s">
        <v>887</v>
      </c>
      <c r="E451" s="4" t="s">
        <v>888</v>
      </c>
    </row>
    <row r="452" spans="1:5">
      <c r="A452" s="9">
        <v>1800150</v>
      </c>
      <c r="B452" s="4" t="s">
        <v>1091</v>
      </c>
      <c r="C452" s="4" t="s">
        <v>456</v>
      </c>
      <c r="D452" s="4" t="s">
        <v>889</v>
      </c>
      <c r="E452" s="4" t="s">
        <v>888</v>
      </c>
    </row>
    <row r="453" spans="1:5">
      <c r="A453" s="9">
        <v>1800150</v>
      </c>
      <c r="B453" s="4" t="s">
        <v>1091</v>
      </c>
      <c r="C453" s="4" t="s">
        <v>890</v>
      </c>
      <c r="D453" s="4" t="s">
        <v>891</v>
      </c>
      <c r="E453" s="4" t="s">
        <v>888</v>
      </c>
    </row>
    <row r="454" spans="1:5">
      <c r="A454" s="9">
        <v>1800168</v>
      </c>
      <c r="B454" s="4" t="s">
        <v>1092</v>
      </c>
      <c r="C454" s="4" t="s">
        <v>267</v>
      </c>
      <c r="D454" s="4" t="s">
        <v>887</v>
      </c>
      <c r="E454" s="4" t="s">
        <v>888</v>
      </c>
    </row>
    <row r="455" spans="1:5">
      <c r="A455" s="9">
        <v>1800168</v>
      </c>
      <c r="B455" s="4" t="s">
        <v>1092</v>
      </c>
      <c r="C455" s="4" t="s">
        <v>456</v>
      </c>
      <c r="D455" s="4" t="s">
        <v>889</v>
      </c>
      <c r="E455" s="4" t="s">
        <v>888</v>
      </c>
    </row>
    <row r="456" spans="1:5">
      <c r="A456" s="9">
        <v>1800168</v>
      </c>
      <c r="B456" s="4" t="s">
        <v>1092</v>
      </c>
      <c r="C456" s="4" t="s">
        <v>890</v>
      </c>
      <c r="D456" s="4" t="s">
        <v>891</v>
      </c>
      <c r="E456" s="4" t="s">
        <v>888</v>
      </c>
    </row>
    <row r="457" spans="1:5">
      <c r="A457" s="9">
        <v>1800176</v>
      </c>
      <c r="B457" s="4" t="s">
        <v>1093</v>
      </c>
      <c r="C457" s="4" t="s">
        <v>267</v>
      </c>
      <c r="D457" s="4" t="s">
        <v>887</v>
      </c>
      <c r="E457" s="4" t="s">
        <v>888</v>
      </c>
    </row>
    <row r="458" spans="1:5">
      <c r="A458" s="9">
        <v>1800176</v>
      </c>
      <c r="B458" s="4" t="s">
        <v>1093</v>
      </c>
      <c r="C458" s="4" t="s">
        <v>456</v>
      </c>
      <c r="D458" s="4" t="s">
        <v>889</v>
      </c>
      <c r="E458" s="4" t="s">
        <v>888</v>
      </c>
    </row>
    <row r="459" spans="1:5">
      <c r="A459" s="9">
        <v>1800176</v>
      </c>
      <c r="B459" s="4" t="s">
        <v>1093</v>
      </c>
      <c r="C459" s="4" t="s">
        <v>890</v>
      </c>
      <c r="D459" s="4" t="s">
        <v>891</v>
      </c>
      <c r="E459" s="4" t="s">
        <v>888</v>
      </c>
    </row>
    <row r="460" spans="1:5">
      <c r="A460" s="9">
        <v>1800184</v>
      </c>
      <c r="B460" s="4" t="s">
        <v>1094</v>
      </c>
      <c r="C460" s="4" t="s">
        <v>267</v>
      </c>
      <c r="D460" s="4" t="s">
        <v>887</v>
      </c>
      <c r="E460" s="4" t="s">
        <v>888</v>
      </c>
    </row>
    <row r="461" spans="1:5">
      <c r="A461" s="9">
        <v>1800184</v>
      </c>
      <c r="B461" s="4" t="s">
        <v>1094</v>
      </c>
      <c r="C461" s="4" t="s">
        <v>456</v>
      </c>
      <c r="D461" s="4" t="s">
        <v>889</v>
      </c>
      <c r="E461" s="4" t="s">
        <v>888</v>
      </c>
    </row>
    <row r="462" spans="1:5">
      <c r="A462" s="9">
        <v>1800184</v>
      </c>
      <c r="B462" s="4" t="s">
        <v>1094</v>
      </c>
      <c r="C462" s="4" t="s">
        <v>890</v>
      </c>
      <c r="D462" s="4" t="s">
        <v>891</v>
      </c>
      <c r="E462" s="4" t="s">
        <v>888</v>
      </c>
    </row>
    <row r="463" spans="1:5">
      <c r="A463" s="9">
        <v>1800192</v>
      </c>
      <c r="B463" s="4" t="s">
        <v>1095</v>
      </c>
      <c r="C463" s="4" t="s">
        <v>267</v>
      </c>
      <c r="D463" s="4" t="s">
        <v>887</v>
      </c>
      <c r="E463" s="4" t="s">
        <v>888</v>
      </c>
    </row>
    <row r="464" spans="1:5">
      <c r="A464" s="9">
        <v>1800192</v>
      </c>
      <c r="B464" s="4" t="s">
        <v>1095</v>
      </c>
      <c r="C464" s="4" t="s">
        <v>456</v>
      </c>
      <c r="D464" s="4" t="s">
        <v>889</v>
      </c>
      <c r="E464" s="4" t="s">
        <v>888</v>
      </c>
    </row>
    <row r="465" spans="1:5">
      <c r="A465" s="9">
        <v>1800192</v>
      </c>
      <c r="B465" s="4" t="s">
        <v>1095</v>
      </c>
      <c r="C465" s="4" t="s">
        <v>890</v>
      </c>
      <c r="D465" s="4" t="s">
        <v>891</v>
      </c>
      <c r="E465" s="4" t="s">
        <v>888</v>
      </c>
    </row>
    <row r="466" spans="1:5">
      <c r="A466" s="9">
        <v>1800200</v>
      </c>
      <c r="B466" s="4" t="s">
        <v>1096</v>
      </c>
      <c r="C466" s="4" t="s">
        <v>267</v>
      </c>
      <c r="D466" s="4" t="s">
        <v>887</v>
      </c>
      <c r="E466" s="4" t="s">
        <v>888</v>
      </c>
    </row>
    <row r="467" spans="1:5">
      <c r="A467" s="9">
        <v>1800200</v>
      </c>
      <c r="B467" s="4" t="s">
        <v>1096</v>
      </c>
      <c r="C467" s="4" t="s">
        <v>456</v>
      </c>
      <c r="D467" s="4" t="s">
        <v>889</v>
      </c>
      <c r="E467" s="4" t="s">
        <v>888</v>
      </c>
    </row>
    <row r="468" spans="1:5">
      <c r="A468" s="9">
        <v>1800200</v>
      </c>
      <c r="B468" s="4" t="s">
        <v>1096</v>
      </c>
      <c r="C468" s="4" t="s">
        <v>890</v>
      </c>
      <c r="D468" s="4" t="s">
        <v>891</v>
      </c>
      <c r="E468" s="4" t="s">
        <v>888</v>
      </c>
    </row>
    <row r="469" spans="1:5">
      <c r="A469" s="9">
        <v>1800218</v>
      </c>
      <c r="B469" s="4" t="s">
        <v>1097</v>
      </c>
      <c r="C469" s="4" t="s">
        <v>267</v>
      </c>
      <c r="D469" s="4" t="s">
        <v>887</v>
      </c>
      <c r="E469" s="4" t="s">
        <v>888</v>
      </c>
    </row>
    <row r="470" spans="1:5">
      <c r="A470" s="9">
        <v>1800218</v>
      </c>
      <c r="B470" s="4" t="s">
        <v>1097</v>
      </c>
      <c r="C470" s="4" t="s">
        <v>456</v>
      </c>
      <c r="D470" s="4" t="s">
        <v>889</v>
      </c>
      <c r="E470" s="4" t="s">
        <v>888</v>
      </c>
    </row>
    <row r="471" spans="1:5">
      <c r="A471" s="9">
        <v>1800218</v>
      </c>
      <c r="B471" s="4" t="s">
        <v>1097</v>
      </c>
      <c r="C471" s="4" t="s">
        <v>890</v>
      </c>
      <c r="D471" s="4" t="s">
        <v>891</v>
      </c>
      <c r="E471" s="4" t="s">
        <v>888</v>
      </c>
    </row>
    <row r="472" spans="1:5">
      <c r="A472" s="9">
        <v>1800226</v>
      </c>
      <c r="B472" s="4" t="s">
        <v>1098</v>
      </c>
      <c r="C472" s="4" t="s">
        <v>267</v>
      </c>
      <c r="D472" s="4" t="s">
        <v>887</v>
      </c>
      <c r="E472" s="4" t="s">
        <v>888</v>
      </c>
    </row>
    <row r="473" spans="1:5">
      <c r="A473" s="9">
        <v>1800226</v>
      </c>
      <c r="B473" s="4" t="s">
        <v>1098</v>
      </c>
      <c r="C473" s="4" t="s">
        <v>456</v>
      </c>
      <c r="D473" s="4" t="s">
        <v>889</v>
      </c>
      <c r="E473" s="4" t="s">
        <v>888</v>
      </c>
    </row>
    <row r="474" spans="1:5">
      <c r="A474" s="9">
        <v>1800226</v>
      </c>
      <c r="B474" s="4" t="s">
        <v>1098</v>
      </c>
      <c r="C474" s="4" t="s">
        <v>890</v>
      </c>
      <c r="D474" s="4" t="s">
        <v>891</v>
      </c>
      <c r="E474" s="4" t="s">
        <v>888</v>
      </c>
    </row>
    <row r="475" spans="1:5">
      <c r="A475" s="9">
        <v>1900018</v>
      </c>
      <c r="B475" s="4" t="s">
        <v>1099</v>
      </c>
      <c r="C475" s="4" t="s">
        <v>267</v>
      </c>
      <c r="D475" s="4" t="s">
        <v>887</v>
      </c>
      <c r="E475" s="4" t="s">
        <v>888</v>
      </c>
    </row>
    <row r="476" spans="1:5">
      <c r="A476" s="9">
        <v>1900018</v>
      </c>
      <c r="B476" s="4" t="s">
        <v>1099</v>
      </c>
      <c r="C476" s="4" t="s">
        <v>456</v>
      </c>
      <c r="D476" s="4" t="s">
        <v>889</v>
      </c>
      <c r="E476" s="4" t="s">
        <v>888</v>
      </c>
    </row>
    <row r="477" spans="1:5">
      <c r="A477" s="9">
        <v>1900018</v>
      </c>
      <c r="B477" s="4" t="s">
        <v>1099</v>
      </c>
      <c r="C477" s="4" t="s">
        <v>223</v>
      </c>
      <c r="D477" s="4" t="s">
        <v>893</v>
      </c>
      <c r="E477" s="4" t="s">
        <v>888</v>
      </c>
    </row>
    <row r="478" spans="1:5">
      <c r="A478" s="9">
        <v>1900018</v>
      </c>
      <c r="B478" s="4" t="s">
        <v>1099</v>
      </c>
      <c r="C478" s="4" t="s">
        <v>781</v>
      </c>
      <c r="D478" s="4" t="s">
        <v>979</v>
      </c>
      <c r="E478" s="4" t="s">
        <v>888</v>
      </c>
    </row>
    <row r="479" spans="1:5">
      <c r="A479" s="9">
        <v>1900018</v>
      </c>
      <c r="B479" s="4" t="s">
        <v>1099</v>
      </c>
      <c r="C479" s="4" t="s">
        <v>890</v>
      </c>
      <c r="D479" s="4" t="s">
        <v>891</v>
      </c>
      <c r="E479" s="4" t="s">
        <v>888</v>
      </c>
    </row>
    <row r="480" spans="1:5">
      <c r="A480" s="9">
        <v>1900026</v>
      </c>
      <c r="B480" s="4" t="s">
        <v>1100</v>
      </c>
      <c r="C480" s="4" t="s">
        <v>267</v>
      </c>
      <c r="D480" s="4" t="s">
        <v>887</v>
      </c>
      <c r="E480" s="4" t="s">
        <v>888</v>
      </c>
    </row>
    <row r="481" spans="1:5">
      <c r="A481" s="9">
        <v>1900026</v>
      </c>
      <c r="B481" s="4" t="s">
        <v>1100</v>
      </c>
      <c r="C481" s="4" t="s">
        <v>456</v>
      </c>
      <c r="D481" s="4" t="s">
        <v>889</v>
      </c>
      <c r="E481" s="4" t="s">
        <v>888</v>
      </c>
    </row>
    <row r="482" spans="1:5">
      <c r="A482" s="9">
        <v>1900026</v>
      </c>
      <c r="B482" s="4" t="s">
        <v>1100</v>
      </c>
      <c r="C482" s="4" t="s">
        <v>223</v>
      </c>
      <c r="D482" s="4" t="s">
        <v>893</v>
      </c>
      <c r="E482" s="4" t="s">
        <v>888</v>
      </c>
    </row>
    <row r="483" spans="1:5">
      <c r="A483" s="9">
        <v>1900026</v>
      </c>
      <c r="B483" s="4" t="s">
        <v>1100</v>
      </c>
      <c r="C483" s="4" t="s">
        <v>890</v>
      </c>
      <c r="D483" s="4" t="s">
        <v>891</v>
      </c>
      <c r="E483" s="4" t="s">
        <v>888</v>
      </c>
    </row>
    <row r="484" spans="1:5">
      <c r="A484" s="9">
        <v>1900034</v>
      </c>
      <c r="B484" s="4" t="s">
        <v>1101</v>
      </c>
      <c r="C484" s="4" t="s">
        <v>267</v>
      </c>
      <c r="D484" s="4" t="s">
        <v>887</v>
      </c>
      <c r="E484" s="4" t="s">
        <v>888</v>
      </c>
    </row>
    <row r="485" spans="1:5">
      <c r="A485" s="9">
        <v>1900034</v>
      </c>
      <c r="B485" s="4" t="s">
        <v>1101</v>
      </c>
      <c r="C485" s="4" t="s">
        <v>456</v>
      </c>
      <c r="D485" s="4" t="s">
        <v>889</v>
      </c>
      <c r="E485" s="4" t="s">
        <v>888</v>
      </c>
    </row>
    <row r="486" spans="1:5">
      <c r="A486" s="9">
        <v>1900034</v>
      </c>
      <c r="B486" s="4" t="s">
        <v>1101</v>
      </c>
      <c r="C486" s="4" t="s">
        <v>890</v>
      </c>
      <c r="D486" s="4" t="s">
        <v>891</v>
      </c>
      <c r="E486" s="4" t="s">
        <v>888</v>
      </c>
    </row>
    <row r="487" spans="1:5">
      <c r="A487" s="9">
        <v>1900035</v>
      </c>
      <c r="B487" s="4" t="s">
        <v>1102</v>
      </c>
      <c r="C487" s="4" t="s">
        <v>267</v>
      </c>
      <c r="D487" s="4" t="s">
        <v>887</v>
      </c>
      <c r="E487" s="4" t="s">
        <v>985</v>
      </c>
    </row>
    <row r="488" spans="1:5">
      <c r="A488" s="9">
        <v>1900035</v>
      </c>
      <c r="B488" s="4" t="s">
        <v>1102</v>
      </c>
      <c r="C488" s="4" t="s">
        <v>456</v>
      </c>
      <c r="D488" s="4" t="s">
        <v>889</v>
      </c>
      <c r="E488" s="4" t="s">
        <v>985</v>
      </c>
    </row>
    <row r="489" spans="1:5">
      <c r="A489" s="9">
        <v>1900042</v>
      </c>
      <c r="B489" s="4" t="s">
        <v>1103</v>
      </c>
      <c r="C489" s="4" t="s">
        <v>267</v>
      </c>
      <c r="D489" s="4" t="s">
        <v>887</v>
      </c>
      <c r="E489" s="4" t="s">
        <v>888</v>
      </c>
    </row>
    <row r="490" spans="1:5">
      <c r="A490" s="9">
        <v>1900042</v>
      </c>
      <c r="B490" s="4" t="s">
        <v>1103</v>
      </c>
      <c r="C490" s="4" t="s">
        <v>456</v>
      </c>
      <c r="D490" s="4" t="s">
        <v>889</v>
      </c>
      <c r="E490" s="4" t="s">
        <v>888</v>
      </c>
    </row>
    <row r="491" spans="1:5">
      <c r="A491" s="9">
        <v>1900042</v>
      </c>
      <c r="B491" s="4" t="s">
        <v>1103</v>
      </c>
      <c r="C491" s="4" t="s">
        <v>890</v>
      </c>
      <c r="D491" s="4" t="s">
        <v>891</v>
      </c>
      <c r="E491" s="4" t="s">
        <v>888</v>
      </c>
    </row>
    <row r="492" spans="1:5">
      <c r="A492" s="9">
        <v>2000016</v>
      </c>
      <c r="B492" s="4" t="s">
        <v>1104</v>
      </c>
      <c r="C492" s="4" t="s">
        <v>267</v>
      </c>
      <c r="D492" s="4" t="s">
        <v>887</v>
      </c>
      <c r="E492" s="4" t="s">
        <v>888</v>
      </c>
    </row>
    <row r="493" spans="1:5">
      <c r="A493" s="9">
        <v>2000016</v>
      </c>
      <c r="B493" s="4" t="s">
        <v>1104</v>
      </c>
      <c r="C493" s="4" t="s">
        <v>456</v>
      </c>
      <c r="D493" s="4" t="s">
        <v>889</v>
      </c>
      <c r="E493" s="4" t="s">
        <v>888</v>
      </c>
    </row>
    <row r="494" spans="1:5">
      <c r="A494" s="9">
        <v>2000016</v>
      </c>
      <c r="B494" s="4" t="s">
        <v>1104</v>
      </c>
      <c r="C494" s="4" t="s">
        <v>781</v>
      </c>
      <c r="D494" s="4" t="s">
        <v>979</v>
      </c>
      <c r="E494" s="4" t="s">
        <v>888</v>
      </c>
    </row>
    <row r="495" spans="1:5">
      <c r="A495" s="9">
        <v>2000016</v>
      </c>
      <c r="B495" s="4" t="s">
        <v>1104</v>
      </c>
      <c r="C495" s="4" t="s">
        <v>890</v>
      </c>
      <c r="D495" s="4" t="s">
        <v>891</v>
      </c>
      <c r="E495" s="4" t="s">
        <v>888</v>
      </c>
    </row>
    <row r="496" spans="1:5">
      <c r="A496" s="9">
        <v>2000017</v>
      </c>
      <c r="B496" s="4" t="s">
        <v>1105</v>
      </c>
      <c r="C496" s="4" t="s">
        <v>267</v>
      </c>
      <c r="D496" s="4" t="s">
        <v>887</v>
      </c>
      <c r="E496" s="4" t="s">
        <v>985</v>
      </c>
    </row>
    <row r="497" spans="1:5">
      <c r="A497" s="9">
        <v>2000017</v>
      </c>
      <c r="B497" s="4" t="s">
        <v>1105</v>
      </c>
      <c r="C497" s="4" t="s">
        <v>456</v>
      </c>
      <c r="D497" s="4" t="s">
        <v>889</v>
      </c>
      <c r="E497" s="4" t="s">
        <v>985</v>
      </c>
    </row>
    <row r="498" spans="1:5">
      <c r="A498" s="9">
        <v>2200012</v>
      </c>
      <c r="B498" s="4" t="s">
        <v>1106</v>
      </c>
      <c r="C498" s="4" t="s">
        <v>267</v>
      </c>
      <c r="D498" s="4" t="s">
        <v>887</v>
      </c>
      <c r="E498" s="4" t="s">
        <v>888</v>
      </c>
    </row>
    <row r="499" spans="1:5">
      <c r="A499" s="9">
        <v>2200012</v>
      </c>
      <c r="B499" s="4" t="s">
        <v>1106</v>
      </c>
      <c r="C499" s="4" t="s">
        <v>456</v>
      </c>
      <c r="D499" s="4" t="s">
        <v>889</v>
      </c>
      <c r="E499" s="4" t="s">
        <v>888</v>
      </c>
    </row>
    <row r="500" spans="1:5">
      <c r="A500" s="9">
        <v>2200012</v>
      </c>
      <c r="B500" s="4" t="s">
        <v>1106</v>
      </c>
      <c r="C500" s="4" t="s">
        <v>890</v>
      </c>
      <c r="D500" s="4" t="s">
        <v>891</v>
      </c>
      <c r="E500" s="4" t="s">
        <v>888</v>
      </c>
    </row>
    <row r="501" spans="1:5">
      <c r="A501" s="9">
        <v>2200020</v>
      </c>
      <c r="B501" s="4" t="s">
        <v>1107</v>
      </c>
      <c r="C501" s="4" t="s">
        <v>267</v>
      </c>
      <c r="D501" s="4" t="s">
        <v>887</v>
      </c>
      <c r="E501" s="4" t="s">
        <v>888</v>
      </c>
    </row>
    <row r="502" spans="1:5">
      <c r="A502" s="9">
        <v>2200020</v>
      </c>
      <c r="B502" s="4" t="s">
        <v>1107</v>
      </c>
      <c r="C502" s="4" t="s">
        <v>456</v>
      </c>
      <c r="D502" s="4" t="s">
        <v>889</v>
      </c>
      <c r="E502" s="4" t="s">
        <v>888</v>
      </c>
    </row>
    <row r="503" spans="1:5">
      <c r="A503" s="9">
        <v>2200020</v>
      </c>
      <c r="B503" s="4" t="s">
        <v>1107</v>
      </c>
      <c r="C503" s="4" t="s">
        <v>890</v>
      </c>
      <c r="D503" s="4" t="s">
        <v>891</v>
      </c>
      <c r="E503" s="4" t="s">
        <v>888</v>
      </c>
    </row>
    <row r="504" spans="1:5">
      <c r="A504" s="9">
        <v>2200038</v>
      </c>
      <c r="B504" s="4" t="s">
        <v>1108</v>
      </c>
      <c r="C504" s="4" t="s">
        <v>267</v>
      </c>
      <c r="D504" s="4" t="s">
        <v>887</v>
      </c>
      <c r="E504" s="4" t="s">
        <v>888</v>
      </c>
    </row>
    <row r="505" spans="1:5">
      <c r="A505" s="9">
        <v>2200038</v>
      </c>
      <c r="B505" s="4" t="s">
        <v>1108</v>
      </c>
      <c r="C505" s="4" t="s">
        <v>456</v>
      </c>
      <c r="D505" s="4" t="s">
        <v>889</v>
      </c>
      <c r="E505" s="4" t="s">
        <v>888</v>
      </c>
    </row>
    <row r="506" spans="1:5">
      <c r="A506" s="9">
        <v>2200038</v>
      </c>
      <c r="B506" s="4" t="s">
        <v>1108</v>
      </c>
      <c r="C506" s="4" t="s">
        <v>890</v>
      </c>
      <c r="D506" s="4" t="s">
        <v>891</v>
      </c>
      <c r="E506" s="4" t="s">
        <v>888</v>
      </c>
    </row>
    <row r="507" spans="1:5">
      <c r="A507" s="9">
        <v>2200046</v>
      </c>
      <c r="B507" s="4" t="s">
        <v>1109</v>
      </c>
      <c r="C507" s="4" t="s">
        <v>267</v>
      </c>
      <c r="D507" s="4" t="s">
        <v>887</v>
      </c>
      <c r="E507" s="4" t="s">
        <v>888</v>
      </c>
    </row>
    <row r="508" spans="1:5">
      <c r="A508" s="9">
        <v>2200046</v>
      </c>
      <c r="B508" s="4" t="s">
        <v>1109</v>
      </c>
      <c r="C508" s="4" t="s">
        <v>456</v>
      </c>
      <c r="D508" s="4" t="s">
        <v>889</v>
      </c>
      <c r="E508" s="4" t="s">
        <v>888</v>
      </c>
    </row>
    <row r="509" spans="1:5">
      <c r="A509" s="9">
        <v>2200046</v>
      </c>
      <c r="B509" s="4" t="s">
        <v>1109</v>
      </c>
      <c r="C509" s="4" t="s">
        <v>1110</v>
      </c>
      <c r="D509" s="4" t="s">
        <v>1111</v>
      </c>
      <c r="E509" s="4" t="s">
        <v>888</v>
      </c>
    </row>
    <row r="510" spans="1:5">
      <c r="A510" s="9">
        <v>2200046</v>
      </c>
      <c r="B510" s="4" t="s">
        <v>1109</v>
      </c>
      <c r="C510" s="4" t="s">
        <v>890</v>
      </c>
      <c r="D510" s="4" t="s">
        <v>891</v>
      </c>
      <c r="E510" s="4" t="s">
        <v>888</v>
      </c>
    </row>
    <row r="511" spans="1:5">
      <c r="A511" s="9">
        <v>2200053</v>
      </c>
      <c r="B511" s="4" t="s">
        <v>1112</v>
      </c>
      <c r="C511" s="4" t="s">
        <v>267</v>
      </c>
      <c r="D511" s="4" t="s">
        <v>887</v>
      </c>
      <c r="E511" s="4" t="s">
        <v>888</v>
      </c>
    </row>
    <row r="512" spans="1:5">
      <c r="A512" s="9">
        <v>2200053</v>
      </c>
      <c r="B512" s="4" t="s">
        <v>1112</v>
      </c>
      <c r="C512" s="4" t="s">
        <v>456</v>
      </c>
      <c r="D512" s="4" t="s">
        <v>889</v>
      </c>
      <c r="E512" s="4" t="s">
        <v>888</v>
      </c>
    </row>
    <row r="513" spans="1:5">
      <c r="A513" s="9">
        <v>2200053</v>
      </c>
      <c r="B513" s="4" t="s">
        <v>1112</v>
      </c>
      <c r="C513" s="4" t="s">
        <v>890</v>
      </c>
      <c r="D513" s="4" t="s">
        <v>891</v>
      </c>
      <c r="E513" s="4" t="s">
        <v>888</v>
      </c>
    </row>
    <row r="514" spans="1:5">
      <c r="A514" s="9">
        <v>2200061</v>
      </c>
      <c r="B514" s="4" t="s">
        <v>1113</v>
      </c>
      <c r="C514" s="4" t="s">
        <v>267</v>
      </c>
      <c r="D514" s="4" t="s">
        <v>887</v>
      </c>
      <c r="E514" s="4" t="s">
        <v>888</v>
      </c>
    </row>
    <row r="515" spans="1:5">
      <c r="A515" s="9">
        <v>2200061</v>
      </c>
      <c r="B515" s="4" t="s">
        <v>1113</v>
      </c>
      <c r="C515" s="4" t="s">
        <v>456</v>
      </c>
      <c r="D515" s="4" t="s">
        <v>889</v>
      </c>
      <c r="E515" s="4" t="s">
        <v>888</v>
      </c>
    </row>
    <row r="516" spans="1:5">
      <c r="A516" s="9">
        <v>2200061</v>
      </c>
      <c r="B516" s="4" t="s">
        <v>1113</v>
      </c>
      <c r="C516" s="4" t="s">
        <v>890</v>
      </c>
      <c r="D516" s="4" t="s">
        <v>891</v>
      </c>
      <c r="E516" s="4" t="s">
        <v>888</v>
      </c>
    </row>
    <row r="517" spans="1:5">
      <c r="A517" s="9">
        <v>2200079</v>
      </c>
      <c r="B517" s="4" t="s">
        <v>1114</v>
      </c>
      <c r="C517" s="4" t="s">
        <v>267</v>
      </c>
      <c r="D517" s="4" t="s">
        <v>887</v>
      </c>
      <c r="E517" s="4" t="s">
        <v>888</v>
      </c>
    </row>
    <row r="518" spans="1:5">
      <c r="A518" s="9">
        <v>2200079</v>
      </c>
      <c r="B518" s="4" t="s">
        <v>1114</v>
      </c>
      <c r="C518" s="4" t="s">
        <v>456</v>
      </c>
      <c r="D518" s="4" t="s">
        <v>889</v>
      </c>
      <c r="E518" s="4" t="s">
        <v>888</v>
      </c>
    </row>
    <row r="519" spans="1:5">
      <c r="A519" s="9">
        <v>2200079</v>
      </c>
      <c r="B519" s="4" t="s">
        <v>1114</v>
      </c>
      <c r="C519" s="4" t="s">
        <v>223</v>
      </c>
      <c r="D519" s="4" t="s">
        <v>893</v>
      </c>
      <c r="E519" s="4" t="s">
        <v>888</v>
      </c>
    </row>
    <row r="520" spans="1:5">
      <c r="A520" s="9">
        <v>2200079</v>
      </c>
      <c r="B520" s="11" t="s">
        <v>1114</v>
      </c>
      <c r="C520" s="4" t="s">
        <v>890</v>
      </c>
      <c r="D520" s="4" t="s">
        <v>891</v>
      </c>
      <c r="E520" s="4" t="s">
        <v>888</v>
      </c>
    </row>
    <row r="521" spans="1:5">
      <c r="A521" s="9">
        <v>2200087</v>
      </c>
      <c r="B521" s="11" t="s">
        <v>1115</v>
      </c>
      <c r="C521" s="4" t="s">
        <v>267</v>
      </c>
      <c r="D521" s="4" t="s">
        <v>887</v>
      </c>
      <c r="E521" s="4" t="s">
        <v>888</v>
      </c>
    </row>
    <row r="522" spans="1:5">
      <c r="A522" s="9">
        <v>2200087</v>
      </c>
      <c r="B522" s="11" t="s">
        <v>1115</v>
      </c>
      <c r="C522" s="4" t="s">
        <v>456</v>
      </c>
      <c r="D522" s="4" t="s">
        <v>889</v>
      </c>
      <c r="E522" s="4" t="s">
        <v>888</v>
      </c>
    </row>
    <row r="523" spans="1:5">
      <c r="A523" s="9">
        <v>2200087</v>
      </c>
      <c r="B523" s="11" t="s">
        <v>1115</v>
      </c>
      <c r="C523" s="4" t="s">
        <v>890</v>
      </c>
      <c r="D523" s="4" t="s">
        <v>891</v>
      </c>
      <c r="E523" s="4" t="s">
        <v>888</v>
      </c>
    </row>
    <row r="524" spans="1:5">
      <c r="A524" s="9">
        <v>2200095</v>
      </c>
      <c r="B524" s="11" t="s">
        <v>1116</v>
      </c>
      <c r="C524" s="4" t="s">
        <v>267</v>
      </c>
      <c r="D524" s="4" t="s">
        <v>887</v>
      </c>
      <c r="E524" s="4" t="s">
        <v>888</v>
      </c>
    </row>
    <row r="525" spans="1:5">
      <c r="A525" s="9">
        <v>2200095</v>
      </c>
      <c r="B525" s="11" t="s">
        <v>1116</v>
      </c>
      <c r="C525" s="4" t="s">
        <v>456</v>
      </c>
      <c r="D525" s="4" t="s">
        <v>889</v>
      </c>
      <c r="E525" s="4" t="s">
        <v>888</v>
      </c>
    </row>
    <row r="526" spans="1:5">
      <c r="A526" s="9">
        <v>2200095</v>
      </c>
      <c r="B526" s="11" t="s">
        <v>1116</v>
      </c>
      <c r="C526" s="4" t="s">
        <v>223</v>
      </c>
      <c r="D526" s="4" t="s">
        <v>893</v>
      </c>
      <c r="E526" s="4" t="s">
        <v>888</v>
      </c>
    </row>
    <row r="527" spans="1:5">
      <c r="A527" s="9">
        <v>2200095</v>
      </c>
      <c r="B527" s="11" t="s">
        <v>1116</v>
      </c>
      <c r="C527" s="4" t="s">
        <v>890</v>
      </c>
      <c r="D527" s="4" t="s">
        <v>891</v>
      </c>
      <c r="E527" s="4" t="s">
        <v>888</v>
      </c>
    </row>
    <row r="528" spans="1:5">
      <c r="A528" s="9">
        <v>2200103</v>
      </c>
      <c r="B528" s="11" t="s">
        <v>1117</v>
      </c>
      <c r="C528" s="4" t="s">
        <v>267</v>
      </c>
      <c r="D528" s="4" t="s">
        <v>887</v>
      </c>
      <c r="E528" s="4" t="s">
        <v>888</v>
      </c>
    </row>
    <row r="529" spans="1:5">
      <c r="A529" s="9">
        <v>2200103</v>
      </c>
      <c r="B529" s="11" t="s">
        <v>1117</v>
      </c>
      <c r="C529" s="4" t="s">
        <v>456</v>
      </c>
      <c r="D529" s="4" t="s">
        <v>889</v>
      </c>
      <c r="E529" s="4" t="s">
        <v>888</v>
      </c>
    </row>
    <row r="530" spans="1:5">
      <c r="A530" s="9">
        <v>2200103</v>
      </c>
      <c r="B530" s="11" t="s">
        <v>1117</v>
      </c>
      <c r="C530" s="4" t="s">
        <v>223</v>
      </c>
      <c r="D530" s="4" t="s">
        <v>893</v>
      </c>
      <c r="E530" s="4" t="s">
        <v>888</v>
      </c>
    </row>
    <row r="531" spans="1:5">
      <c r="A531" s="9">
        <v>2200103</v>
      </c>
      <c r="B531" s="11" t="s">
        <v>1117</v>
      </c>
      <c r="C531" s="4" t="s">
        <v>890</v>
      </c>
      <c r="D531" s="4" t="s">
        <v>891</v>
      </c>
      <c r="E531" s="4" t="s">
        <v>888</v>
      </c>
    </row>
    <row r="532" spans="1:5">
      <c r="A532" s="9">
        <v>2200111</v>
      </c>
      <c r="B532" s="11" t="s">
        <v>1118</v>
      </c>
      <c r="C532" s="4" t="s">
        <v>267</v>
      </c>
      <c r="D532" s="4" t="s">
        <v>887</v>
      </c>
      <c r="E532" s="4" t="s">
        <v>888</v>
      </c>
    </row>
    <row r="533" spans="1:5">
      <c r="A533" s="9">
        <v>2200111</v>
      </c>
      <c r="B533" s="11" t="s">
        <v>1118</v>
      </c>
      <c r="C533" s="4" t="s">
        <v>456</v>
      </c>
      <c r="D533" s="4" t="s">
        <v>889</v>
      </c>
      <c r="E533" s="4" t="s">
        <v>888</v>
      </c>
    </row>
    <row r="534" spans="1:5">
      <c r="A534" s="9">
        <v>2200111</v>
      </c>
      <c r="B534" s="11" t="s">
        <v>1118</v>
      </c>
      <c r="C534" s="4" t="s">
        <v>890</v>
      </c>
      <c r="D534" s="4" t="s">
        <v>891</v>
      </c>
      <c r="E534" s="4" t="s">
        <v>888</v>
      </c>
    </row>
    <row r="535" spans="1:5">
      <c r="A535" s="9">
        <v>2200128</v>
      </c>
      <c r="B535" s="11" t="s">
        <v>1119</v>
      </c>
      <c r="C535" s="4" t="s">
        <v>267</v>
      </c>
      <c r="D535" s="4" t="s">
        <v>887</v>
      </c>
      <c r="E535" s="4" t="s">
        <v>985</v>
      </c>
    </row>
    <row r="536" spans="1:5">
      <c r="A536" s="9">
        <v>2200128</v>
      </c>
      <c r="B536" s="11" t="s">
        <v>1120</v>
      </c>
      <c r="C536" s="4" t="s">
        <v>456</v>
      </c>
      <c r="D536" s="4" t="s">
        <v>889</v>
      </c>
      <c r="E536" s="4" t="s">
        <v>985</v>
      </c>
    </row>
    <row r="537" spans="1:5">
      <c r="A537" s="9">
        <v>2200129</v>
      </c>
      <c r="B537" s="11" t="s">
        <v>1121</v>
      </c>
      <c r="C537" s="4" t="s">
        <v>267</v>
      </c>
      <c r="D537" s="4" t="s">
        <v>887</v>
      </c>
      <c r="E537" s="4" t="s">
        <v>985</v>
      </c>
    </row>
    <row r="538" spans="1:5">
      <c r="A538" s="9">
        <v>2200129</v>
      </c>
      <c r="B538" s="11" t="s">
        <v>1121</v>
      </c>
      <c r="C538" s="4" t="s">
        <v>456</v>
      </c>
      <c r="D538" s="4" t="s">
        <v>889</v>
      </c>
      <c r="E538" s="4" t="s">
        <v>985</v>
      </c>
    </row>
    <row r="539" spans="1:5">
      <c r="A539" s="9">
        <v>2200130</v>
      </c>
      <c r="B539" s="11" t="s">
        <v>1122</v>
      </c>
      <c r="C539" s="4" t="s">
        <v>267</v>
      </c>
      <c r="D539" s="4" t="s">
        <v>887</v>
      </c>
      <c r="E539" s="4" t="s">
        <v>985</v>
      </c>
    </row>
    <row r="540" spans="1:5" ht="25.5">
      <c r="A540" s="9">
        <v>2200131</v>
      </c>
      <c r="B540" s="12" t="s">
        <v>1123</v>
      </c>
      <c r="C540" s="4" t="s">
        <v>267</v>
      </c>
      <c r="D540" s="4" t="s">
        <v>887</v>
      </c>
      <c r="E540" s="4" t="s">
        <v>985</v>
      </c>
    </row>
    <row r="541" spans="1:5" ht="25.5">
      <c r="A541" s="9">
        <v>2200131</v>
      </c>
      <c r="B541" s="12" t="s">
        <v>1123</v>
      </c>
      <c r="C541" s="4" t="s">
        <v>456</v>
      </c>
      <c r="D541" s="4" t="s">
        <v>889</v>
      </c>
      <c r="E541" s="4" t="s">
        <v>985</v>
      </c>
    </row>
    <row r="542" spans="1:5">
      <c r="A542" s="9">
        <v>2400018</v>
      </c>
      <c r="B542" s="11" t="s">
        <v>1124</v>
      </c>
      <c r="C542" s="4" t="s">
        <v>267</v>
      </c>
      <c r="D542" s="4" t="s">
        <v>887</v>
      </c>
      <c r="E542" s="4" t="s">
        <v>1125</v>
      </c>
    </row>
    <row r="543" spans="1:5">
      <c r="A543" s="9">
        <v>2400018</v>
      </c>
      <c r="B543" s="11" t="s">
        <v>1124</v>
      </c>
      <c r="C543" s="4" t="s">
        <v>223</v>
      </c>
      <c r="D543" s="4" t="s">
        <v>893</v>
      </c>
      <c r="E543" s="4" t="s">
        <v>1126</v>
      </c>
    </row>
    <row r="544" spans="1:5">
      <c r="A544" s="9">
        <v>2400018</v>
      </c>
      <c r="B544" s="11" t="s">
        <v>1124</v>
      </c>
      <c r="C544" s="4" t="s">
        <v>890</v>
      </c>
      <c r="D544" s="4" t="s">
        <v>891</v>
      </c>
      <c r="E544" s="4" t="s">
        <v>1127</v>
      </c>
    </row>
    <row r="545" spans="1:5">
      <c r="A545" s="9">
        <v>2400026</v>
      </c>
      <c r="B545" s="11" t="s">
        <v>1128</v>
      </c>
      <c r="C545" s="4" t="s">
        <v>267</v>
      </c>
      <c r="D545" s="4" t="s">
        <v>887</v>
      </c>
      <c r="E545" s="4" t="s">
        <v>1125</v>
      </c>
    </row>
    <row r="546" spans="1:5">
      <c r="A546" s="9">
        <v>2400026</v>
      </c>
      <c r="B546" s="11" t="s">
        <v>1128</v>
      </c>
      <c r="C546" s="4" t="s">
        <v>223</v>
      </c>
      <c r="D546" s="4" t="s">
        <v>893</v>
      </c>
      <c r="E546" s="4" t="s">
        <v>1126</v>
      </c>
    </row>
    <row r="547" spans="1:5">
      <c r="A547" s="9">
        <v>2400026</v>
      </c>
      <c r="B547" s="11" t="s">
        <v>1128</v>
      </c>
      <c r="C547" s="4" t="s">
        <v>890</v>
      </c>
      <c r="D547" s="4" t="s">
        <v>891</v>
      </c>
      <c r="E547" s="4" t="s">
        <v>1127</v>
      </c>
    </row>
    <row r="548" spans="1:5">
      <c r="A548" s="9">
        <v>2400034</v>
      </c>
      <c r="B548" s="11" t="s">
        <v>1129</v>
      </c>
      <c r="C548" s="4" t="s">
        <v>267</v>
      </c>
      <c r="D548" s="4" t="s">
        <v>887</v>
      </c>
      <c r="E548" s="4" t="s">
        <v>1125</v>
      </c>
    </row>
    <row r="549" spans="1:5">
      <c r="A549" s="9">
        <v>2400034</v>
      </c>
      <c r="B549" s="11" t="s">
        <v>1129</v>
      </c>
      <c r="C549" s="4" t="s">
        <v>890</v>
      </c>
      <c r="D549" s="4" t="s">
        <v>891</v>
      </c>
      <c r="E549" s="4" t="s">
        <v>1127</v>
      </c>
    </row>
    <row r="550" spans="1:5">
      <c r="A550" s="9">
        <v>2400059</v>
      </c>
      <c r="B550" s="11" t="s">
        <v>1130</v>
      </c>
      <c r="C550" s="4" t="s">
        <v>267</v>
      </c>
      <c r="D550" s="4" t="s">
        <v>887</v>
      </c>
      <c r="E550" s="4" t="s">
        <v>1125</v>
      </c>
    </row>
    <row r="551" spans="1:5">
      <c r="A551" s="9">
        <v>2400059</v>
      </c>
      <c r="B551" s="11" t="s">
        <v>1130</v>
      </c>
      <c r="C551" s="4" t="s">
        <v>890</v>
      </c>
      <c r="D551" s="4" t="s">
        <v>891</v>
      </c>
      <c r="E551" s="4" t="s">
        <v>1127</v>
      </c>
    </row>
    <row r="552" spans="1:5">
      <c r="A552" s="9">
        <v>2400060</v>
      </c>
      <c r="B552" s="11" t="s">
        <v>1131</v>
      </c>
      <c r="C552" s="4" t="s">
        <v>267</v>
      </c>
      <c r="D552" s="4" t="s">
        <v>887</v>
      </c>
      <c r="E552" s="4" t="s">
        <v>985</v>
      </c>
    </row>
    <row r="553" spans="1:5">
      <c r="A553" s="9">
        <v>2400060</v>
      </c>
      <c r="B553" s="11" t="s">
        <v>1131</v>
      </c>
      <c r="C553" s="4" t="s">
        <v>456</v>
      </c>
      <c r="D553" s="4" t="s">
        <v>889</v>
      </c>
      <c r="E553" s="4" t="s">
        <v>985</v>
      </c>
    </row>
    <row r="554" spans="1:5">
      <c r="A554" s="9">
        <v>2400061</v>
      </c>
      <c r="B554" s="11" t="s">
        <v>1132</v>
      </c>
      <c r="C554" s="4" t="s">
        <v>267</v>
      </c>
      <c r="D554" s="4" t="s">
        <v>887</v>
      </c>
      <c r="E554" s="4" t="s">
        <v>985</v>
      </c>
    </row>
    <row r="555" spans="1:5">
      <c r="A555" s="9">
        <v>2400061</v>
      </c>
      <c r="B555" s="11" t="s">
        <v>1132</v>
      </c>
      <c r="C555" s="4" t="s">
        <v>456</v>
      </c>
      <c r="D555" s="4" t="s">
        <v>889</v>
      </c>
      <c r="E555" s="4" t="s">
        <v>985</v>
      </c>
    </row>
    <row r="556" spans="1:5">
      <c r="A556" s="9">
        <v>2400062</v>
      </c>
      <c r="B556" s="11" t="s">
        <v>1133</v>
      </c>
      <c r="C556" s="4" t="s">
        <v>267</v>
      </c>
      <c r="D556" s="4" t="s">
        <v>887</v>
      </c>
      <c r="E556" s="4" t="s">
        <v>985</v>
      </c>
    </row>
    <row r="557" spans="1:5">
      <c r="A557" s="9">
        <v>2400062</v>
      </c>
      <c r="B557" s="11" t="s">
        <v>1133</v>
      </c>
      <c r="C557" s="4" t="s">
        <v>456</v>
      </c>
      <c r="D557" s="4" t="s">
        <v>889</v>
      </c>
      <c r="E557" s="4" t="s">
        <v>985</v>
      </c>
    </row>
    <row r="558" spans="1:5">
      <c r="A558" s="9">
        <v>2400067</v>
      </c>
      <c r="B558" s="11" t="s">
        <v>1134</v>
      </c>
      <c r="C558" s="4" t="s">
        <v>267</v>
      </c>
      <c r="D558" s="4" t="s">
        <v>887</v>
      </c>
      <c r="E558" s="4" t="s">
        <v>1125</v>
      </c>
    </row>
    <row r="559" spans="1:5">
      <c r="A559" s="9">
        <v>2400067</v>
      </c>
      <c r="B559" s="11" t="s">
        <v>1134</v>
      </c>
      <c r="C559" s="4" t="s">
        <v>890</v>
      </c>
      <c r="D559" s="4" t="s">
        <v>891</v>
      </c>
      <c r="E559" s="4" t="s">
        <v>1127</v>
      </c>
    </row>
    <row r="560" spans="1:5" ht="25.5">
      <c r="A560" s="9">
        <v>2400075</v>
      </c>
      <c r="B560" s="12" t="s">
        <v>1135</v>
      </c>
      <c r="C560" s="4" t="s">
        <v>267</v>
      </c>
      <c r="D560" s="4" t="s">
        <v>887</v>
      </c>
      <c r="E560" s="4" t="s">
        <v>1125</v>
      </c>
    </row>
    <row r="561" spans="1:5" ht="25.5">
      <c r="A561" s="9">
        <v>2400075</v>
      </c>
      <c r="B561" s="12" t="s">
        <v>1136</v>
      </c>
      <c r="C561" s="4" t="s">
        <v>890</v>
      </c>
      <c r="D561" s="4" t="s">
        <v>891</v>
      </c>
      <c r="E561" s="4" t="s">
        <v>1127</v>
      </c>
    </row>
    <row r="562" spans="1:5" ht="25.5">
      <c r="A562" s="9">
        <v>2400075</v>
      </c>
      <c r="B562" s="12" t="s">
        <v>1136</v>
      </c>
      <c r="C562" s="4" t="s">
        <v>1137</v>
      </c>
      <c r="D562" s="4" t="s">
        <v>1138</v>
      </c>
      <c r="E562" s="4" t="s">
        <v>896</v>
      </c>
    </row>
    <row r="563" spans="1:5" ht="25.5">
      <c r="A563" s="9">
        <v>2400075</v>
      </c>
      <c r="B563" s="12" t="s">
        <v>1136</v>
      </c>
      <c r="C563" s="4" t="s">
        <v>1139</v>
      </c>
      <c r="D563" s="4" t="s">
        <v>1140</v>
      </c>
      <c r="E563" s="4" t="s">
        <v>896</v>
      </c>
    </row>
    <row r="564" spans="1:5">
      <c r="A564" s="9">
        <v>2400083</v>
      </c>
      <c r="B564" s="11" t="s">
        <v>1141</v>
      </c>
      <c r="C564" s="4" t="s">
        <v>267</v>
      </c>
      <c r="D564" s="4" t="s">
        <v>887</v>
      </c>
      <c r="E564" s="4" t="s">
        <v>1125</v>
      </c>
    </row>
    <row r="565" spans="1:5">
      <c r="A565" s="9">
        <v>2400083</v>
      </c>
      <c r="B565" s="11" t="s">
        <v>1141</v>
      </c>
      <c r="C565" s="4" t="s">
        <v>890</v>
      </c>
      <c r="D565" s="4" t="s">
        <v>891</v>
      </c>
      <c r="E565" s="4" t="s">
        <v>1127</v>
      </c>
    </row>
    <row r="566" spans="1:5">
      <c r="A566" s="9">
        <v>2400091</v>
      </c>
      <c r="B566" s="11" t="s">
        <v>1142</v>
      </c>
      <c r="C566" s="4" t="s">
        <v>267</v>
      </c>
      <c r="D566" s="4" t="s">
        <v>887</v>
      </c>
      <c r="E566" s="4" t="s">
        <v>1125</v>
      </c>
    </row>
    <row r="567" spans="1:5">
      <c r="A567" s="9">
        <v>2400091</v>
      </c>
      <c r="B567" s="11" t="s">
        <v>1142</v>
      </c>
      <c r="C567" s="4" t="s">
        <v>890</v>
      </c>
      <c r="D567" s="4" t="s">
        <v>891</v>
      </c>
      <c r="E567" s="4" t="s">
        <v>1127</v>
      </c>
    </row>
    <row r="568" spans="1:5">
      <c r="A568" s="9">
        <v>2400109</v>
      </c>
      <c r="B568" s="11" t="s">
        <v>1143</v>
      </c>
      <c r="C568" s="4" t="s">
        <v>267</v>
      </c>
      <c r="D568" s="4" t="s">
        <v>887</v>
      </c>
      <c r="E568" s="4" t="s">
        <v>1125</v>
      </c>
    </row>
    <row r="569" spans="1:5">
      <c r="A569" s="9">
        <v>2400109</v>
      </c>
      <c r="B569" s="11" t="s">
        <v>1143</v>
      </c>
      <c r="C569" s="4" t="s">
        <v>890</v>
      </c>
      <c r="D569" s="4" t="s">
        <v>891</v>
      </c>
      <c r="E569" s="4" t="s">
        <v>1127</v>
      </c>
    </row>
    <row r="570" spans="1:5">
      <c r="A570" s="9">
        <v>2400117</v>
      </c>
      <c r="B570" s="11" t="s">
        <v>948</v>
      </c>
      <c r="C570" s="4" t="s">
        <v>267</v>
      </c>
      <c r="D570" s="4" t="s">
        <v>887</v>
      </c>
      <c r="E570" s="4" t="s">
        <v>1125</v>
      </c>
    </row>
    <row r="571" spans="1:5">
      <c r="A571" s="9">
        <v>2400117</v>
      </c>
      <c r="B571" s="11" t="s">
        <v>948</v>
      </c>
      <c r="C571" s="4" t="s">
        <v>890</v>
      </c>
      <c r="D571" s="4" t="s">
        <v>891</v>
      </c>
      <c r="E571" s="4" t="s">
        <v>1127</v>
      </c>
    </row>
    <row r="572" spans="1:5">
      <c r="A572" s="9">
        <v>2400125</v>
      </c>
      <c r="B572" s="11" t="s">
        <v>1144</v>
      </c>
      <c r="C572" s="4" t="s">
        <v>267</v>
      </c>
      <c r="D572" s="4" t="s">
        <v>887</v>
      </c>
      <c r="E572" s="4" t="s">
        <v>1125</v>
      </c>
    </row>
    <row r="573" spans="1:5">
      <c r="A573" s="9">
        <v>2400125</v>
      </c>
      <c r="B573" s="4" t="s">
        <v>1144</v>
      </c>
      <c r="C573" s="4" t="s">
        <v>890</v>
      </c>
      <c r="D573" s="4" t="s">
        <v>891</v>
      </c>
      <c r="E573" s="4" t="s">
        <v>1127</v>
      </c>
    </row>
    <row r="574" spans="1:5">
      <c r="A574" s="9">
        <v>2400133</v>
      </c>
      <c r="B574" s="4" t="s">
        <v>1145</v>
      </c>
      <c r="C574" s="4" t="s">
        <v>267</v>
      </c>
      <c r="D574" s="4" t="s">
        <v>887</v>
      </c>
      <c r="E574" s="4" t="s">
        <v>1125</v>
      </c>
    </row>
    <row r="575" spans="1:5">
      <c r="A575" s="9">
        <v>2400133</v>
      </c>
      <c r="B575" s="4" t="s">
        <v>1145</v>
      </c>
      <c r="C575" s="4" t="s">
        <v>890</v>
      </c>
      <c r="D575" s="4" t="s">
        <v>891</v>
      </c>
      <c r="E575" s="4" t="s">
        <v>1127</v>
      </c>
    </row>
    <row r="576" spans="1:5">
      <c r="A576" s="9">
        <v>2400141</v>
      </c>
      <c r="B576" s="4" t="s">
        <v>1146</v>
      </c>
      <c r="C576" s="4" t="s">
        <v>267</v>
      </c>
      <c r="D576" s="4" t="s">
        <v>887</v>
      </c>
      <c r="E576" s="4" t="s">
        <v>1125</v>
      </c>
    </row>
    <row r="577" spans="1:5">
      <c r="A577" s="9">
        <v>2400141</v>
      </c>
      <c r="B577" s="4" t="s">
        <v>1146</v>
      </c>
      <c r="C577" s="4" t="s">
        <v>890</v>
      </c>
      <c r="D577" s="4" t="s">
        <v>891</v>
      </c>
      <c r="E577" s="4" t="s">
        <v>1127</v>
      </c>
    </row>
    <row r="578" spans="1:5">
      <c r="A578" s="9">
        <v>2400158</v>
      </c>
      <c r="B578" s="4" t="s">
        <v>1147</v>
      </c>
      <c r="C578" s="4" t="s">
        <v>267</v>
      </c>
      <c r="D578" s="4" t="s">
        <v>887</v>
      </c>
      <c r="E578" s="4" t="s">
        <v>1125</v>
      </c>
    </row>
    <row r="579" spans="1:5">
      <c r="A579" s="9">
        <v>2400158</v>
      </c>
      <c r="B579" s="4" t="s">
        <v>1147</v>
      </c>
      <c r="C579" s="4" t="s">
        <v>890</v>
      </c>
      <c r="D579" s="4" t="s">
        <v>891</v>
      </c>
      <c r="E579" s="4" t="s">
        <v>1127</v>
      </c>
    </row>
    <row r="580" spans="1:5">
      <c r="A580" s="9">
        <v>2400166</v>
      </c>
      <c r="B580" s="4" t="s">
        <v>1148</v>
      </c>
      <c r="C580" s="4" t="s">
        <v>267</v>
      </c>
      <c r="D580" s="4" t="s">
        <v>887</v>
      </c>
      <c r="E580" s="4" t="s">
        <v>1125</v>
      </c>
    </row>
    <row r="581" spans="1:5">
      <c r="A581" s="9">
        <v>2400166</v>
      </c>
      <c r="B581" s="4" t="s">
        <v>1148</v>
      </c>
      <c r="C581" s="4" t="s">
        <v>890</v>
      </c>
      <c r="D581" s="4" t="s">
        <v>891</v>
      </c>
      <c r="E581" s="4" t="s">
        <v>1127</v>
      </c>
    </row>
    <row r="582" spans="1:5">
      <c r="A582" s="9">
        <v>2400174</v>
      </c>
      <c r="B582" s="4" t="s">
        <v>1149</v>
      </c>
      <c r="C582" s="4" t="s">
        <v>267</v>
      </c>
      <c r="D582" s="4" t="s">
        <v>887</v>
      </c>
      <c r="E582" s="4" t="s">
        <v>1125</v>
      </c>
    </row>
    <row r="583" spans="1:5">
      <c r="A583" s="9">
        <v>2400174</v>
      </c>
      <c r="B583" s="4" t="s">
        <v>1149</v>
      </c>
      <c r="C583" s="4" t="s">
        <v>223</v>
      </c>
      <c r="D583" s="4" t="s">
        <v>893</v>
      </c>
      <c r="E583" s="4" t="s">
        <v>1126</v>
      </c>
    </row>
    <row r="584" spans="1:5">
      <c r="A584" s="9">
        <v>2400174</v>
      </c>
      <c r="B584" s="4" t="s">
        <v>1149</v>
      </c>
      <c r="C584" s="4" t="s">
        <v>890</v>
      </c>
      <c r="D584" s="4" t="s">
        <v>891</v>
      </c>
      <c r="E584" s="4" t="s">
        <v>1127</v>
      </c>
    </row>
    <row r="585" spans="1:5">
      <c r="A585" s="9">
        <v>2400182</v>
      </c>
      <c r="B585" s="4" t="s">
        <v>1150</v>
      </c>
      <c r="C585" s="4" t="s">
        <v>267</v>
      </c>
      <c r="D585" s="4" t="s">
        <v>887</v>
      </c>
      <c r="E585" s="4" t="s">
        <v>1125</v>
      </c>
    </row>
    <row r="586" spans="1:5">
      <c r="A586" s="9">
        <v>2400182</v>
      </c>
      <c r="B586" s="4" t="s">
        <v>1150</v>
      </c>
      <c r="C586" s="4" t="s">
        <v>890</v>
      </c>
      <c r="D586" s="4" t="s">
        <v>891</v>
      </c>
      <c r="E586" s="4" t="s">
        <v>1127</v>
      </c>
    </row>
    <row r="587" spans="1:5">
      <c r="A587" s="9">
        <v>2400190</v>
      </c>
      <c r="B587" s="4" t="s">
        <v>1151</v>
      </c>
      <c r="C587" s="4" t="s">
        <v>267</v>
      </c>
      <c r="D587" s="4" t="s">
        <v>887</v>
      </c>
      <c r="E587" s="4" t="s">
        <v>1125</v>
      </c>
    </row>
    <row r="588" spans="1:5">
      <c r="A588" s="9">
        <v>2400190</v>
      </c>
      <c r="B588" s="4" t="s">
        <v>1151</v>
      </c>
      <c r="C588" s="4" t="s">
        <v>890</v>
      </c>
      <c r="D588" s="4" t="s">
        <v>891</v>
      </c>
      <c r="E588" s="4" t="s">
        <v>1127</v>
      </c>
    </row>
    <row r="589" spans="1:5">
      <c r="A589" s="9">
        <v>2400208</v>
      </c>
      <c r="B589" s="4" t="s">
        <v>1152</v>
      </c>
      <c r="C589" s="4" t="s">
        <v>267</v>
      </c>
      <c r="D589" s="4" t="s">
        <v>887</v>
      </c>
      <c r="E589" s="4" t="s">
        <v>1153</v>
      </c>
    </row>
    <row r="590" spans="1:5">
      <c r="A590" s="9">
        <v>2400208</v>
      </c>
      <c r="B590" s="4" t="s">
        <v>1152</v>
      </c>
      <c r="C590" s="4" t="s">
        <v>890</v>
      </c>
      <c r="D590" s="4" t="s">
        <v>891</v>
      </c>
      <c r="E590" s="4" t="s">
        <v>1127</v>
      </c>
    </row>
    <row r="591" spans="1:5">
      <c r="A591" s="9">
        <v>2400216</v>
      </c>
      <c r="B591" s="4" t="s">
        <v>1154</v>
      </c>
      <c r="C591" s="4" t="s">
        <v>267</v>
      </c>
      <c r="D591" s="4" t="s">
        <v>887</v>
      </c>
      <c r="E591" s="4" t="s">
        <v>1125</v>
      </c>
    </row>
    <row r="592" spans="1:5">
      <c r="A592" s="9">
        <v>2400216</v>
      </c>
      <c r="B592" s="4" t="s">
        <v>1154</v>
      </c>
      <c r="C592" s="4" t="s">
        <v>890</v>
      </c>
      <c r="D592" s="4" t="s">
        <v>891</v>
      </c>
      <c r="E592" s="4" t="s">
        <v>1127</v>
      </c>
    </row>
    <row r="593" spans="1:5">
      <c r="A593" s="9">
        <v>2400224</v>
      </c>
      <c r="B593" s="4" t="s">
        <v>1155</v>
      </c>
      <c r="C593" s="4" t="s">
        <v>267</v>
      </c>
      <c r="D593" s="4" t="s">
        <v>887</v>
      </c>
      <c r="E593" s="4" t="s">
        <v>1153</v>
      </c>
    </row>
    <row r="594" spans="1:5">
      <c r="A594" s="9">
        <v>2400224</v>
      </c>
      <c r="B594" s="4" t="s">
        <v>1155</v>
      </c>
      <c r="C594" s="4" t="s">
        <v>890</v>
      </c>
      <c r="D594" s="4" t="s">
        <v>891</v>
      </c>
      <c r="E594" s="4" t="s">
        <v>1127</v>
      </c>
    </row>
    <row r="595" spans="1:5">
      <c r="A595" s="9">
        <v>2400232</v>
      </c>
      <c r="B595" s="4" t="s">
        <v>1156</v>
      </c>
      <c r="C595" s="4" t="s">
        <v>267</v>
      </c>
      <c r="D595" s="4" t="s">
        <v>887</v>
      </c>
      <c r="E595" s="4" t="s">
        <v>1125</v>
      </c>
    </row>
    <row r="596" spans="1:5">
      <c r="A596" s="9">
        <v>2400232</v>
      </c>
      <c r="B596" s="4" t="s">
        <v>1156</v>
      </c>
      <c r="C596" s="4" t="s">
        <v>890</v>
      </c>
      <c r="D596" s="4" t="s">
        <v>891</v>
      </c>
      <c r="E596" s="4" t="s">
        <v>1127</v>
      </c>
    </row>
    <row r="597" spans="1:5">
      <c r="A597" s="9">
        <v>2400240</v>
      </c>
      <c r="B597" s="4" t="s">
        <v>1157</v>
      </c>
      <c r="C597" s="4" t="s">
        <v>267</v>
      </c>
      <c r="D597" s="4" t="s">
        <v>887</v>
      </c>
      <c r="E597" s="4" t="s">
        <v>1153</v>
      </c>
    </row>
    <row r="598" spans="1:5">
      <c r="A598" s="9">
        <v>2400240</v>
      </c>
      <c r="B598" s="4" t="s">
        <v>1157</v>
      </c>
      <c r="C598" s="4" t="s">
        <v>890</v>
      </c>
      <c r="D598" s="4" t="s">
        <v>891</v>
      </c>
      <c r="E598" s="4" t="s">
        <v>1127</v>
      </c>
    </row>
    <row r="599" spans="1:5">
      <c r="A599" s="9">
        <v>2400257</v>
      </c>
      <c r="B599" s="4" t="s">
        <v>1158</v>
      </c>
      <c r="C599" s="4" t="s">
        <v>267</v>
      </c>
      <c r="D599" s="4" t="s">
        <v>887</v>
      </c>
      <c r="E599" s="4" t="s">
        <v>1125</v>
      </c>
    </row>
    <row r="600" spans="1:5">
      <c r="A600" s="9">
        <v>2400257</v>
      </c>
      <c r="B600" s="4" t="s">
        <v>1158</v>
      </c>
      <c r="C600" s="4" t="s">
        <v>890</v>
      </c>
      <c r="D600" s="4" t="s">
        <v>891</v>
      </c>
      <c r="E600" s="4" t="s">
        <v>1127</v>
      </c>
    </row>
    <row r="601" spans="1:5">
      <c r="A601" s="9">
        <v>2400265</v>
      </c>
      <c r="B601" s="11" t="s">
        <v>1159</v>
      </c>
      <c r="C601" s="4" t="s">
        <v>267</v>
      </c>
      <c r="D601" s="4" t="s">
        <v>887</v>
      </c>
      <c r="E601" s="4" t="s">
        <v>1125</v>
      </c>
    </row>
    <row r="602" spans="1:5">
      <c r="A602" s="9">
        <v>2400265</v>
      </c>
      <c r="B602" s="11" t="s">
        <v>1159</v>
      </c>
      <c r="C602" s="4" t="s">
        <v>890</v>
      </c>
      <c r="D602" s="4" t="s">
        <v>891</v>
      </c>
      <c r="E602" s="4" t="s">
        <v>1127</v>
      </c>
    </row>
    <row r="603" spans="1:5">
      <c r="A603" s="9">
        <v>2400273</v>
      </c>
      <c r="B603" s="11" t="s">
        <v>1160</v>
      </c>
      <c r="C603" s="4" t="s">
        <v>267</v>
      </c>
      <c r="D603" s="4" t="s">
        <v>887</v>
      </c>
      <c r="E603" s="4" t="s">
        <v>1125</v>
      </c>
    </row>
    <row r="604" spans="1:5">
      <c r="A604" s="9">
        <v>2400273</v>
      </c>
      <c r="B604" s="11" t="s">
        <v>1160</v>
      </c>
      <c r="C604" s="4" t="s">
        <v>890</v>
      </c>
      <c r="D604" s="4" t="s">
        <v>891</v>
      </c>
      <c r="E604" s="4" t="s">
        <v>1127</v>
      </c>
    </row>
    <row r="605" spans="1:5">
      <c r="A605" s="9">
        <v>2400281</v>
      </c>
      <c r="B605" s="11" t="s">
        <v>1161</v>
      </c>
      <c r="C605" s="4" t="s">
        <v>267</v>
      </c>
      <c r="D605" s="4" t="s">
        <v>887</v>
      </c>
      <c r="E605" s="4" t="s">
        <v>1125</v>
      </c>
    </row>
    <row r="606" spans="1:5">
      <c r="A606" s="9">
        <v>2400281</v>
      </c>
      <c r="B606" s="11" t="s">
        <v>1162</v>
      </c>
      <c r="C606" s="4" t="s">
        <v>890</v>
      </c>
      <c r="D606" s="4" t="s">
        <v>891</v>
      </c>
      <c r="E606" s="4" t="s">
        <v>1127</v>
      </c>
    </row>
    <row r="607" spans="1:5">
      <c r="A607" s="9">
        <v>2400299</v>
      </c>
      <c r="B607" s="11" t="s">
        <v>1163</v>
      </c>
      <c r="C607" s="4" t="s">
        <v>267</v>
      </c>
      <c r="D607" s="4" t="s">
        <v>887</v>
      </c>
      <c r="E607" s="4" t="s">
        <v>1125</v>
      </c>
    </row>
    <row r="608" spans="1:5">
      <c r="A608" s="9">
        <v>2400299</v>
      </c>
      <c r="B608" s="11" t="s">
        <v>1163</v>
      </c>
      <c r="C608" s="4" t="s">
        <v>890</v>
      </c>
      <c r="D608" s="4" t="s">
        <v>891</v>
      </c>
      <c r="E608" s="4" t="s">
        <v>1127</v>
      </c>
    </row>
    <row r="609" spans="1:5">
      <c r="A609" s="9">
        <v>2400307</v>
      </c>
      <c r="B609" s="11" t="s">
        <v>1164</v>
      </c>
      <c r="C609" s="4" t="s">
        <v>267</v>
      </c>
      <c r="D609" s="4" t="s">
        <v>887</v>
      </c>
      <c r="E609" s="4" t="s">
        <v>1125</v>
      </c>
    </row>
    <row r="610" spans="1:5">
      <c r="A610" s="9">
        <v>2400307</v>
      </c>
      <c r="B610" s="11" t="s">
        <v>1164</v>
      </c>
      <c r="C610" s="4" t="s">
        <v>890</v>
      </c>
      <c r="D610" s="4" t="s">
        <v>891</v>
      </c>
      <c r="E610" s="4" t="s">
        <v>1127</v>
      </c>
    </row>
    <row r="611" spans="1:5" ht="25.5">
      <c r="A611" s="9">
        <v>2400315</v>
      </c>
      <c r="B611" s="12" t="s">
        <v>1165</v>
      </c>
      <c r="C611" s="4" t="s">
        <v>267</v>
      </c>
      <c r="D611" s="4" t="s">
        <v>887</v>
      </c>
      <c r="E611" s="4" t="s">
        <v>1125</v>
      </c>
    </row>
    <row r="612" spans="1:5" ht="25.5">
      <c r="A612" s="9">
        <v>2400315</v>
      </c>
      <c r="B612" s="12" t="s">
        <v>1165</v>
      </c>
      <c r="C612" s="4" t="s">
        <v>890</v>
      </c>
      <c r="D612" s="4" t="s">
        <v>891</v>
      </c>
      <c r="E612" s="4" t="s">
        <v>1127</v>
      </c>
    </row>
    <row r="613" spans="1:5">
      <c r="A613" s="9">
        <v>2400323</v>
      </c>
      <c r="B613" s="11" t="s">
        <v>1166</v>
      </c>
      <c r="C613" s="4" t="s">
        <v>267</v>
      </c>
      <c r="D613" s="4" t="s">
        <v>887</v>
      </c>
      <c r="E613" s="4" t="s">
        <v>1125</v>
      </c>
    </row>
    <row r="614" spans="1:5">
      <c r="A614" s="9">
        <v>2400323</v>
      </c>
      <c r="B614" s="11" t="s">
        <v>1166</v>
      </c>
      <c r="C614" s="4" t="s">
        <v>890</v>
      </c>
      <c r="D614" s="4" t="s">
        <v>891</v>
      </c>
      <c r="E614" s="4" t="s">
        <v>1127</v>
      </c>
    </row>
    <row r="615" spans="1:5">
      <c r="A615" s="9">
        <v>2400331</v>
      </c>
      <c r="B615" s="11" t="s">
        <v>1167</v>
      </c>
      <c r="C615" s="4" t="s">
        <v>267</v>
      </c>
      <c r="D615" s="4" t="s">
        <v>887</v>
      </c>
      <c r="E615" s="4" t="s">
        <v>1125</v>
      </c>
    </row>
    <row r="616" spans="1:5">
      <c r="A616" s="9">
        <v>2400331</v>
      </c>
      <c r="B616" s="11" t="s">
        <v>1167</v>
      </c>
      <c r="C616" s="4" t="s">
        <v>890</v>
      </c>
      <c r="D616" s="4" t="s">
        <v>891</v>
      </c>
      <c r="E616" s="4" t="s">
        <v>1127</v>
      </c>
    </row>
    <row r="617" spans="1:5">
      <c r="A617" s="9">
        <v>2400349</v>
      </c>
      <c r="B617" s="11" t="s">
        <v>1168</v>
      </c>
      <c r="C617" s="4" t="s">
        <v>267</v>
      </c>
      <c r="D617" s="4" t="s">
        <v>887</v>
      </c>
      <c r="E617" s="4" t="s">
        <v>1153</v>
      </c>
    </row>
    <row r="618" spans="1:5">
      <c r="A618" s="9">
        <v>2400349</v>
      </c>
      <c r="B618" s="11" t="s">
        <v>1168</v>
      </c>
      <c r="C618" s="4" t="s">
        <v>890</v>
      </c>
      <c r="D618" s="4" t="s">
        <v>891</v>
      </c>
      <c r="E618" s="4" t="s">
        <v>1127</v>
      </c>
    </row>
    <row r="619" spans="1:5">
      <c r="A619" s="9">
        <v>2400356</v>
      </c>
      <c r="B619" s="11" t="s">
        <v>1169</v>
      </c>
      <c r="C619" s="4" t="s">
        <v>267</v>
      </c>
      <c r="D619" s="4" t="s">
        <v>887</v>
      </c>
      <c r="E619" s="4" t="s">
        <v>1125</v>
      </c>
    </row>
    <row r="620" spans="1:5">
      <c r="A620" s="9">
        <v>2400356</v>
      </c>
      <c r="B620" s="11" t="s">
        <v>1169</v>
      </c>
      <c r="C620" s="4" t="s">
        <v>890</v>
      </c>
      <c r="D620" s="4" t="s">
        <v>891</v>
      </c>
      <c r="E620" s="4" t="s">
        <v>1127</v>
      </c>
    </row>
    <row r="621" spans="1:5">
      <c r="A621" s="9">
        <v>2400364</v>
      </c>
      <c r="B621" s="11" t="s">
        <v>1170</v>
      </c>
      <c r="C621" s="4" t="s">
        <v>267</v>
      </c>
      <c r="D621" s="4" t="s">
        <v>887</v>
      </c>
      <c r="E621" s="4" t="s">
        <v>1153</v>
      </c>
    </row>
    <row r="622" spans="1:5">
      <c r="A622" s="9">
        <v>2400364</v>
      </c>
      <c r="B622" s="11" t="s">
        <v>1170</v>
      </c>
      <c r="C622" s="4" t="s">
        <v>890</v>
      </c>
      <c r="D622" s="4" t="s">
        <v>891</v>
      </c>
      <c r="E622" s="4" t="s">
        <v>1127</v>
      </c>
    </row>
    <row r="623" spans="1:5">
      <c r="A623" s="9">
        <v>2400372</v>
      </c>
      <c r="B623" s="11" t="s">
        <v>1171</v>
      </c>
      <c r="C623" s="4" t="s">
        <v>267</v>
      </c>
      <c r="D623" s="4" t="s">
        <v>887</v>
      </c>
      <c r="E623" s="4" t="s">
        <v>1125</v>
      </c>
    </row>
    <row r="624" spans="1:5">
      <c r="A624" s="9">
        <v>2400372</v>
      </c>
      <c r="B624" s="11" t="s">
        <v>1172</v>
      </c>
      <c r="C624" s="4" t="s">
        <v>890</v>
      </c>
      <c r="D624" s="4" t="s">
        <v>891</v>
      </c>
      <c r="E624" s="4" t="s">
        <v>1127</v>
      </c>
    </row>
    <row r="625" spans="1:5">
      <c r="A625" s="9">
        <v>2400380</v>
      </c>
      <c r="B625" s="11" t="s">
        <v>1173</v>
      </c>
      <c r="C625" s="4" t="s">
        <v>267</v>
      </c>
      <c r="D625" s="4" t="s">
        <v>887</v>
      </c>
      <c r="E625" s="4" t="s">
        <v>1125</v>
      </c>
    </row>
    <row r="626" spans="1:5">
      <c r="A626" s="9">
        <v>2400380</v>
      </c>
      <c r="B626" s="11" t="s">
        <v>1173</v>
      </c>
      <c r="C626" s="4" t="s">
        <v>890</v>
      </c>
      <c r="D626" s="4" t="s">
        <v>891</v>
      </c>
      <c r="E626" s="4" t="s">
        <v>1127</v>
      </c>
    </row>
    <row r="627" spans="1:5">
      <c r="A627" s="9">
        <v>2400398</v>
      </c>
      <c r="B627" s="11" t="s">
        <v>1174</v>
      </c>
      <c r="C627" s="4" t="s">
        <v>267</v>
      </c>
      <c r="D627" s="4" t="s">
        <v>887</v>
      </c>
      <c r="E627" s="4" t="s">
        <v>1125</v>
      </c>
    </row>
    <row r="628" spans="1:5">
      <c r="A628" s="9">
        <v>2400398</v>
      </c>
      <c r="B628" s="4" t="s">
        <v>1174</v>
      </c>
      <c r="C628" s="4" t="s">
        <v>890</v>
      </c>
      <c r="D628" s="4" t="s">
        <v>891</v>
      </c>
      <c r="E628" s="4" t="s">
        <v>1127</v>
      </c>
    </row>
    <row r="629" spans="1:5">
      <c r="A629" s="9">
        <v>2400414</v>
      </c>
      <c r="B629" s="4" t="s">
        <v>1175</v>
      </c>
      <c r="C629" s="4" t="s">
        <v>267</v>
      </c>
      <c r="D629" s="4" t="s">
        <v>887</v>
      </c>
      <c r="E629" s="4" t="s">
        <v>1125</v>
      </c>
    </row>
    <row r="630" spans="1:5">
      <c r="A630" s="9">
        <v>2400414</v>
      </c>
      <c r="B630" s="4" t="s">
        <v>1175</v>
      </c>
      <c r="C630" s="4" t="s">
        <v>890</v>
      </c>
      <c r="D630" s="4" t="s">
        <v>891</v>
      </c>
      <c r="E630" s="4" t="s">
        <v>1127</v>
      </c>
    </row>
    <row r="631" spans="1:5">
      <c r="A631" s="9">
        <v>2400422</v>
      </c>
      <c r="B631" s="4" t="s">
        <v>1176</v>
      </c>
      <c r="C631" s="4" t="s">
        <v>267</v>
      </c>
      <c r="D631" s="4" t="s">
        <v>887</v>
      </c>
      <c r="E631" s="4" t="s">
        <v>1125</v>
      </c>
    </row>
    <row r="632" spans="1:5">
      <c r="A632" s="9">
        <v>2400422</v>
      </c>
      <c r="B632" s="4" t="s">
        <v>1176</v>
      </c>
      <c r="C632" s="4" t="s">
        <v>890</v>
      </c>
      <c r="D632" s="4" t="s">
        <v>891</v>
      </c>
      <c r="E632" s="4" t="s">
        <v>1127</v>
      </c>
    </row>
    <row r="633" spans="1:5">
      <c r="A633" s="9">
        <v>2400430</v>
      </c>
      <c r="B633" s="4" t="s">
        <v>1177</v>
      </c>
      <c r="C633" s="4" t="s">
        <v>267</v>
      </c>
      <c r="D633" s="4" t="s">
        <v>887</v>
      </c>
      <c r="E633" s="4" t="s">
        <v>1125</v>
      </c>
    </row>
    <row r="634" spans="1:5">
      <c r="A634" s="9">
        <v>2400430</v>
      </c>
      <c r="B634" s="4" t="s">
        <v>1177</v>
      </c>
      <c r="C634" s="4" t="s">
        <v>890</v>
      </c>
      <c r="D634" s="4" t="s">
        <v>891</v>
      </c>
      <c r="E634" s="4" t="s">
        <v>1127</v>
      </c>
    </row>
    <row r="635" spans="1:5">
      <c r="A635" s="9">
        <v>2400448</v>
      </c>
      <c r="B635" s="4" t="s">
        <v>1178</v>
      </c>
      <c r="C635" s="4" t="s">
        <v>267</v>
      </c>
      <c r="D635" s="4" t="s">
        <v>887</v>
      </c>
      <c r="E635" s="4" t="s">
        <v>1153</v>
      </c>
    </row>
    <row r="636" spans="1:5">
      <c r="A636" s="9">
        <v>2400448</v>
      </c>
      <c r="B636" s="4" t="s">
        <v>1178</v>
      </c>
      <c r="C636" s="4" t="s">
        <v>890</v>
      </c>
      <c r="D636" s="4" t="s">
        <v>891</v>
      </c>
      <c r="E636" s="4" t="s">
        <v>1127</v>
      </c>
    </row>
    <row r="637" spans="1:5">
      <c r="A637" s="9">
        <v>2400455</v>
      </c>
      <c r="B637" s="4" t="s">
        <v>1179</v>
      </c>
      <c r="C637" s="4" t="s">
        <v>267</v>
      </c>
      <c r="D637" s="4" t="s">
        <v>887</v>
      </c>
      <c r="E637" s="4" t="s">
        <v>1125</v>
      </c>
    </row>
    <row r="638" spans="1:5">
      <c r="A638" s="9">
        <v>2400455</v>
      </c>
      <c r="B638" s="4" t="s">
        <v>1179</v>
      </c>
      <c r="C638" s="4" t="s">
        <v>890</v>
      </c>
      <c r="D638" s="4" t="s">
        <v>891</v>
      </c>
      <c r="E638" s="4" t="s">
        <v>1127</v>
      </c>
    </row>
    <row r="639" spans="1:5">
      <c r="A639" s="9">
        <v>2400463</v>
      </c>
      <c r="B639" s="4" t="s">
        <v>1180</v>
      </c>
      <c r="C639" s="4" t="s">
        <v>267</v>
      </c>
      <c r="D639" s="4" t="s">
        <v>887</v>
      </c>
      <c r="E639" s="4" t="s">
        <v>1125</v>
      </c>
    </row>
    <row r="640" spans="1:5">
      <c r="A640" s="9">
        <v>2400463</v>
      </c>
      <c r="B640" s="4" t="s">
        <v>1180</v>
      </c>
      <c r="C640" s="4" t="s">
        <v>890</v>
      </c>
      <c r="D640" s="4" t="s">
        <v>891</v>
      </c>
      <c r="E640" s="4" t="s">
        <v>1127</v>
      </c>
    </row>
    <row r="641" spans="1:5">
      <c r="A641" s="9">
        <v>2400471</v>
      </c>
      <c r="B641" s="4" t="s">
        <v>1181</v>
      </c>
      <c r="C641" s="4" t="s">
        <v>267</v>
      </c>
      <c r="D641" s="4" t="s">
        <v>887</v>
      </c>
      <c r="E641" s="4" t="s">
        <v>1125</v>
      </c>
    </row>
    <row r="642" spans="1:5">
      <c r="A642" s="9">
        <v>2400471</v>
      </c>
      <c r="B642" s="4" t="s">
        <v>1181</v>
      </c>
      <c r="C642" s="4" t="s">
        <v>223</v>
      </c>
      <c r="D642" s="4" t="s">
        <v>893</v>
      </c>
      <c r="E642" s="4" t="s">
        <v>1126</v>
      </c>
    </row>
    <row r="643" spans="1:5">
      <c r="A643" s="9">
        <v>2400471</v>
      </c>
      <c r="B643" s="4" t="s">
        <v>1181</v>
      </c>
      <c r="C643" s="4" t="s">
        <v>890</v>
      </c>
      <c r="D643" s="4" t="s">
        <v>891</v>
      </c>
      <c r="E643" s="4" t="s">
        <v>1127</v>
      </c>
    </row>
    <row r="644" spans="1:5">
      <c r="A644" s="9">
        <v>2400489</v>
      </c>
      <c r="B644" s="4" t="s">
        <v>1182</v>
      </c>
      <c r="C644" s="4" t="s">
        <v>267</v>
      </c>
      <c r="D644" s="4" t="s">
        <v>887</v>
      </c>
      <c r="E644" s="4" t="s">
        <v>1125</v>
      </c>
    </row>
    <row r="645" spans="1:5">
      <c r="A645" s="9">
        <v>2400489</v>
      </c>
      <c r="B645" s="4" t="s">
        <v>1182</v>
      </c>
      <c r="C645" s="4" t="s">
        <v>223</v>
      </c>
      <c r="D645" s="4" t="s">
        <v>893</v>
      </c>
      <c r="E645" s="4" t="s">
        <v>1126</v>
      </c>
    </row>
    <row r="646" spans="1:5">
      <c r="A646" s="9">
        <v>2400489</v>
      </c>
      <c r="B646" s="4" t="s">
        <v>1182</v>
      </c>
      <c r="C646" s="4" t="s">
        <v>890</v>
      </c>
      <c r="D646" s="4" t="s">
        <v>891</v>
      </c>
      <c r="E646" s="4" t="s">
        <v>1127</v>
      </c>
    </row>
    <row r="647" spans="1:5">
      <c r="A647" s="9">
        <v>2400497</v>
      </c>
      <c r="B647" s="4" t="s">
        <v>1183</v>
      </c>
      <c r="C647" s="4" t="s">
        <v>267</v>
      </c>
      <c r="D647" s="4" t="s">
        <v>887</v>
      </c>
      <c r="E647" s="4" t="s">
        <v>1125</v>
      </c>
    </row>
    <row r="648" spans="1:5">
      <c r="A648" s="9">
        <v>2400497</v>
      </c>
      <c r="B648" s="4" t="s">
        <v>1183</v>
      </c>
      <c r="C648" s="4" t="s">
        <v>223</v>
      </c>
      <c r="D648" s="4" t="s">
        <v>893</v>
      </c>
      <c r="E648" s="4" t="s">
        <v>1126</v>
      </c>
    </row>
    <row r="649" spans="1:5">
      <c r="A649" s="9">
        <v>2400497</v>
      </c>
      <c r="B649" s="4" t="s">
        <v>1183</v>
      </c>
      <c r="C649" s="4" t="s">
        <v>890</v>
      </c>
      <c r="D649" s="4" t="s">
        <v>891</v>
      </c>
      <c r="E649" s="4" t="s">
        <v>1127</v>
      </c>
    </row>
    <row r="650" spans="1:5">
      <c r="A650" s="9">
        <v>2400505</v>
      </c>
      <c r="B650" s="4" t="s">
        <v>1184</v>
      </c>
      <c r="C650" s="4" t="s">
        <v>267</v>
      </c>
      <c r="D650" s="4" t="s">
        <v>887</v>
      </c>
      <c r="E650" s="4" t="s">
        <v>1125</v>
      </c>
    </row>
    <row r="651" spans="1:5">
      <c r="A651" s="9">
        <v>2400505</v>
      </c>
      <c r="B651" s="4" t="s">
        <v>1184</v>
      </c>
      <c r="C651" s="4" t="s">
        <v>890</v>
      </c>
      <c r="D651" s="4" t="s">
        <v>891</v>
      </c>
      <c r="E651" s="4" t="s">
        <v>1127</v>
      </c>
    </row>
    <row r="652" spans="1:5">
      <c r="A652" s="9">
        <v>2400513</v>
      </c>
      <c r="B652" s="4" t="s">
        <v>1185</v>
      </c>
      <c r="C652" s="4" t="s">
        <v>267</v>
      </c>
      <c r="D652" s="4" t="s">
        <v>887</v>
      </c>
      <c r="E652" s="4" t="s">
        <v>1125</v>
      </c>
    </row>
    <row r="653" spans="1:5">
      <c r="A653" s="9">
        <v>2400513</v>
      </c>
      <c r="B653" s="4" t="s">
        <v>1185</v>
      </c>
      <c r="C653" s="4" t="s">
        <v>890</v>
      </c>
      <c r="D653" s="4" t="s">
        <v>891</v>
      </c>
      <c r="E653" s="4" t="s">
        <v>1127</v>
      </c>
    </row>
    <row r="654" spans="1:5">
      <c r="A654" s="9">
        <v>2400521</v>
      </c>
      <c r="B654" s="4" t="s">
        <v>1186</v>
      </c>
      <c r="C654" s="4" t="s">
        <v>267</v>
      </c>
      <c r="D654" s="4" t="s">
        <v>887</v>
      </c>
      <c r="E654" s="4" t="s">
        <v>1125</v>
      </c>
    </row>
    <row r="655" spans="1:5">
      <c r="A655" s="9">
        <v>2400521</v>
      </c>
      <c r="B655" s="4" t="s">
        <v>1186</v>
      </c>
      <c r="C655" s="4" t="s">
        <v>890</v>
      </c>
      <c r="D655" s="4" t="s">
        <v>891</v>
      </c>
      <c r="E655" s="4" t="s">
        <v>1127</v>
      </c>
    </row>
    <row r="656" spans="1:5">
      <c r="A656" s="9">
        <v>2400539</v>
      </c>
      <c r="B656" s="4" t="s">
        <v>1187</v>
      </c>
      <c r="C656" s="4" t="s">
        <v>267</v>
      </c>
      <c r="D656" s="4" t="s">
        <v>887</v>
      </c>
      <c r="E656" s="4" t="s">
        <v>1125</v>
      </c>
    </row>
    <row r="657" spans="1:5">
      <c r="A657" s="9">
        <v>2400539</v>
      </c>
      <c r="B657" s="4" t="s">
        <v>1187</v>
      </c>
      <c r="C657" s="4" t="s">
        <v>890</v>
      </c>
      <c r="D657" s="4" t="s">
        <v>891</v>
      </c>
      <c r="E657" s="4" t="s">
        <v>1127</v>
      </c>
    </row>
    <row r="658" spans="1:5">
      <c r="A658" s="9">
        <v>2400547</v>
      </c>
      <c r="B658" s="4" t="s">
        <v>1188</v>
      </c>
      <c r="C658" s="4" t="s">
        <v>267</v>
      </c>
      <c r="D658" s="4" t="s">
        <v>887</v>
      </c>
      <c r="E658" s="4" t="s">
        <v>1125</v>
      </c>
    </row>
    <row r="659" spans="1:5">
      <c r="A659" s="9">
        <v>2400547</v>
      </c>
      <c r="B659" s="4" t="s">
        <v>1188</v>
      </c>
      <c r="C659" s="4" t="s">
        <v>223</v>
      </c>
      <c r="D659" s="4" t="s">
        <v>893</v>
      </c>
      <c r="E659" s="4" t="s">
        <v>1126</v>
      </c>
    </row>
    <row r="660" spans="1:5">
      <c r="A660" s="9">
        <v>2400547</v>
      </c>
      <c r="B660" s="4" t="s">
        <v>1188</v>
      </c>
      <c r="C660" s="4" t="s">
        <v>890</v>
      </c>
      <c r="D660" s="4" t="s">
        <v>891</v>
      </c>
      <c r="E660" s="4" t="s">
        <v>1127</v>
      </c>
    </row>
    <row r="661" spans="1:5">
      <c r="A661" s="9">
        <v>2400554</v>
      </c>
      <c r="B661" s="4" t="s">
        <v>1189</v>
      </c>
      <c r="C661" s="4" t="s">
        <v>267</v>
      </c>
      <c r="D661" s="4" t="s">
        <v>887</v>
      </c>
      <c r="E661" s="4" t="s">
        <v>1125</v>
      </c>
    </row>
    <row r="662" spans="1:5">
      <c r="A662" s="9">
        <v>2400554</v>
      </c>
      <c r="B662" s="4" t="s">
        <v>1189</v>
      </c>
      <c r="C662" s="4" t="s">
        <v>223</v>
      </c>
      <c r="D662" s="4" t="s">
        <v>893</v>
      </c>
      <c r="E662" s="4" t="s">
        <v>1126</v>
      </c>
    </row>
    <row r="663" spans="1:5">
      <c r="A663" s="9">
        <v>2400554</v>
      </c>
      <c r="B663" s="4" t="s">
        <v>1189</v>
      </c>
      <c r="C663" s="4" t="s">
        <v>890</v>
      </c>
      <c r="D663" s="4" t="s">
        <v>891</v>
      </c>
      <c r="E663" s="4" t="s">
        <v>1127</v>
      </c>
    </row>
    <row r="664" spans="1:5">
      <c r="A664" s="9">
        <v>2400562</v>
      </c>
      <c r="B664" s="4" t="s">
        <v>1190</v>
      </c>
      <c r="C664" s="4" t="s">
        <v>267</v>
      </c>
      <c r="D664" s="4" t="s">
        <v>887</v>
      </c>
      <c r="E664" s="4" t="s">
        <v>1125</v>
      </c>
    </row>
    <row r="665" spans="1:5">
      <c r="A665" s="9">
        <v>2400562</v>
      </c>
      <c r="B665" s="4" t="s">
        <v>1190</v>
      </c>
      <c r="C665" s="4" t="s">
        <v>890</v>
      </c>
      <c r="D665" s="4" t="s">
        <v>891</v>
      </c>
      <c r="E665" s="4" t="s">
        <v>1127</v>
      </c>
    </row>
    <row r="666" spans="1:5">
      <c r="A666" s="9">
        <v>2400570</v>
      </c>
      <c r="B666" s="4" t="s">
        <v>1191</v>
      </c>
      <c r="C666" s="4" t="s">
        <v>267</v>
      </c>
      <c r="D666" s="4" t="s">
        <v>887</v>
      </c>
      <c r="E666" s="4" t="s">
        <v>1125</v>
      </c>
    </row>
    <row r="667" spans="1:5">
      <c r="A667" s="9">
        <v>2400570</v>
      </c>
      <c r="B667" s="4" t="s">
        <v>1191</v>
      </c>
      <c r="C667" s="4" t="s">
        <v>890</v>
      </c>
      <c r="D667" s="4" t="s">
        <v>891</v>
      </c>
      <c r="E667" s="4" t="s">
        <v>1127</v>
      </c>
    </row>
    <row r="668" spans="1:5">
      <c r="A668" s="9">
        <v>2400588</v>
      </c>
      <c r="B668" s="4" t="s">
        <v>1192</v>
      </c>
      <c r="C668" s="4" t="s">
        <v>267</v>
      </c>
      <c r="D668" s="4" t="s">
        <v>887</v>
      </c>
      <c r="E668" s="4" t="s">
        <v>1125</v>
      </c>
    </row>
    <row r="669" spans="1:5">
      <c r="A669" s="9">
        <v>2400588</v>
      </c>
      <c r="B669" s="4" t="s">
        <v>1192</v>
      </c>
      <c r="C669" s="4" t="s">
        <v>890</v>
      </c>
      <c r="D669" s="4" t="s">
        <v>891</v>
      </c>
      <c r="E669" s="4" t="s">
        <v>1127</v>
      </c>
    </row>
    <row r="670" spans="1:5">
      <c r="A670" s="9">
        <v>2400596</v>
      </c>
      <c r="B670" s="4" t="s">
        <v>1193</v>
      </c>
      <c r="C670" s="4" t="s">
        <v>267</v>
      </c>
      <c r="D670" s="4" t="s">
        <v>887</v>
      </c>
      <c r="E670" s="4" t="s">
        <v>1125</v>
      </c>
    </row>
    <row r="671" spans="1:5">
      <c r="A671" s="9">
        <v>2400596</v>
      </c>
      <c r="B671" s="4" t="s">
        <v>1193</v>
      </c>
      <c r="C671" s="4" t="s">
        <v>890</v>
      </c>
      <c r="D671" s="4" t="s">
        <v>891</v>
      </c>
      <c r="E671" s="4" t="s">
        <v>1127</v>
      </c>
    </row>
    <row r="672" spans="1:5">
      <c r="A672" s="9">
        <v>2400604</v>
      </c>
      <c r="B672" s="4" t="s">
        <v>1194</v>
      </c>
      <c r="C672" s="4" t="s">
        <v>267</v>
      </c>
      <c r="D672" s="4" t="s">
        <v>887</v>
      </c>
      <c r="E672" s="4" t="s">
        <v>1125</v>
      </c>
    </row>
    <row r="673" spans="1:5">
      <c r="A673" s="9">
        <v>2400604</v>
      </c>
      <c r="B673" s="4" t="s">
        <v>1194</v>
      </c>
      <c r="C673" s="4" t="s">
        <v>890</v>
      </c>
      <c r="D673" s="4" t="s">
        <v>891</v>
      </c>
      <c r="E673" s="4" t="s">
        <v>1127</v>
      </c>
    </row>
    <row r="674" spans="1:5">
      <c r="A674" s="9">
        <v>2400612</v>
      </c>
      <c r="B674" s="4" t="s">
        <v>1195</v>
      </c>
      <c r="C674" s="4" t="s">
        <v>267</v>
      </c>
      <c r="D674" s="4" t="s">
        <v>887</v>
      </c>
      <c r="E674" s="4" t="s">
        <v>1125</v>
      </c>
    </row>
    <row r="675" spans="1:5">
      <c r="A675" s="9">
        <v>2400612</v>
      </c>
      <c r="B675" s="4" t="s">
        <v>1195</v>
      </c>
      <c r="C675" s="4" t="s">
        <v>890</v>
      </c>
      <c r="D675" s="4" t="s">
        <v>891</v>
      </c>
      <c r="E675" s="4" t="s">
        <v>1127</v>
      </c>
    </row>
    <row r="676" spans="1:5">
      <c r="A676" s="9">
        <v>2400620</v>
      </c>
      <c r="B676" s="4" t="s">
        <v>1196</v>
      </c>
      <c r="C676" s="4" t="s">
        <v>267</v>
      </c>
      <c r="D676" s="4" t="s">
        <v>887</v>
      </c>
      <c r="E676" s="4" t="s">
        <v>1125</v>
      </c>
    </row>
    <row r="677" spans="1:5">
      <c r="A677" s="9">
        <v>2400620</v>
      </c>
      <c r="B677" s="4" t="s">
        <v>1196</v>
      </c>
      <c r="C677" s="4" t="s">
        <v>890</v>
      </c>
      <c r="D677" s="4" t="s">
        <v>891</v>
      </c>
      <c r="E677" s="4" t="s">
        <v>1127</v>
      </c>
    </row>
    <row r="678" spans="1:5">
      <c r="A678" s="9">
        <v>2400638</v>
      </c>
      <c r="B678" s="4" t="s">
        <v>1197</v>
      </c>
      <c r="C678" s="4" t="s">
        <v>267</v>
      </c>
      <c r="D678" s="4" t="s">
        <v>887</v>
      </c>
      <c r="E678" s="4" t="s">
        <v>1125</v>
      </c>
    </row>
    <row r="679" spans="1:5">
      <c r="A679" s="9">
        <v>2400638</v>
      </c>
      <c r="B679" s="4" t="s">
        <v>1197</v>
      </c>
      <c r="C679" s="4" t="s">
        <v>223</v>
      </c>
      <c r="D679" s="4" t="s">
        <v>893</v>
      </c>
      <c r="E679" s="4" t="s">
        <v>1126</v>
      </c>
    </row>
    <row r="680" spans="1:5">
      <c r="A680" s="9">
        <v>2400638</v>
      </c>
      <c r="B680" s="4" t="s">
        <v>1197</v>
      </c>
      <c r="C680" s="4" t="s">
        <v>890</v>
      </c>
      <c r="D680" s="4" t="s">
        <v>891</v>
      </c>
      <c r="E680" s="4" t="s">
        <v>1127</v>
      </c>
    </row>
    <row r="681" spans="1:5">
      <c r="A681" s="9">
        <v>2400646</v>
      </c>
      <c r="B681" s="4" t="s">
        <v>1198</v>
      </c>
      <c r="C681" s="4" t="s">
        <v>267</v>
      </c>
      <c r="D681" s="4" t="s">
        <v>887</v>
      </c>
      <c r="E681" s="4" t="s">
        <v>1125</v>
      </c>
    </row>
    <row r="682" spans="1:5">
      <c r="A682" s="9">
        <v>2400646</v>
      </c>
      <c r="B682" s="4" t="s">
        <v>1198</v>
      </c>
      <c r="C682" s="4" t="s">
        <v>223</v>
      </c>
      <c r="D682" s="4" t="s">
        <v>893</v>
      </c>
      <c r="E682" s="4" t="s">
        <v>1126</v>
      </c>
    </row>
    <row r="683" spans="1:5">
      <c r="A683" s="9">
        <v>2400646</v>
      </c>
      <c r="B683" s="4" t="s">
        <v>1198</v>
      </c>
      <c r="C683" s="4" t="s">
        <v>890</v>
      </c>
      <c r="D683" s="4" t="s">
        <v>891</v>
      </c>
      <c r="E683" s="4" t="s">
        <v>1127</v>
      </c>
    </row>
    <row r="684" spans="1:5">
      <c r="A684" s="9">
        <v>2400653</v>
      </c>
      <c r="B684" s="4" t="s">
        <v>1199</v>
      </c>
      <c r="C684" s="4" t="s">
        <v>267</v>
      </c>
      <c r="D684" s="4" t="s">
        <v>887</v>
      </c>
      <c r="E684" s="4" t="s">
        <v>1125</v>
      </c>
    </row>
    <row r="685" spans="1:5">
      <c r="A685" s="9">
        <v>2400653</v>
      </c>
      <c r="B685" s="4" t="s">
        <v>1199</v>
      </c>
      <c r="C685" s="4" t="s">
        <v>223</v>
      </c>
      <c r="D685" s="4" t="s">
        <v>893</v>
      </c>
      <c r="E685" s="4" t="s">
        <v>1126</v>
      </c>
    </row>
    <row r="686" spans="1:5">
      <c r="A686" s="9">
        <v>2400653</v>
      </c>
      <c r="B686" s="4" t="s">
        <v>1199</v>
      </c>
      <c r="C686" s="4" t="s">
        <v>890</v>
      </c>
      <c r="D686" s="4" t="s">
        <v>891</v>
      </c>
      <c r="E686" s="4" t="s">
        <v>1127</v>
      </c>
    </row>
    <row r="687" spans="1:5">
      <c r="A687" s="9">
        <v>2400661</v>
      </c>
      <c r="B687" s="4" t="s">
        <v>1200</v>
      </c>
      <c r="C687" s="4" t="s">
        <v>267</v>
      </c>
      <c r="D687" s="4" t="s">
        <v>887</v>
      </c>
      <c r="E687" s="4" t="s">
        <v>1125</v>
      </c>
    </row>
    <row r="688" spans="1:5">
      <c r="A688" s="9">
        <v>2400661</v>
      </c>
      <c r="B688" s="4" t="s">
        <v>1200</v>
      </c>
      <c r="C688" s="4" t="s">
        <v>890</v>
      </c>
      <c r="D688" s="4" t="s">
        <v>891</v>
      </c>
      <c r="E688" s="4" t="s">
        <v>1127</v>
      </c>
    </row>
    <row r="689" spans="1:5">
      <c r="A689" s="9">
        <v>2400679</v>
      </c>
      <c r="B689" s="4" t="s">
        <v>1201</v>
      </c>
      <c r="C689" s="4" t="s">
        <v>267</v>
      </c>
      <c r="D689" s="4" t="s">
        <v>887</v>
      </c>
      <c r="E689" s="4" t="s">
        <v>1125</v>
      </c>
    </row>
    <row r="690" spans="1:5">
      <c r="A690" s="9">
        <v>2400679</v>
      </c>
      <c r="B690" s="4" t="s">
        <v>1201</v>
      </c>
      <c r="C690" s="4" t="s">
        <v>223</v>
      </c>
      <c r="D690" s="4" t="s">
        <v>893</v>
      </c>
      <c r="E690" s="4" t="s">
        <v>1126</v>
      </c>
    </row>
    <row r="691" spans="1:5">
      <c r="A691" s="9">
        <v>2400679</v>
      </c>
      <c r="B691" s="4" t="s">
        <v>1201</v>
      </c>
      <c r="C691" s="4" t="s">
        <v>890</v>
      </c>
      <c r="D691" s="4" t="s">
        <v>891</v>
      </c>
      <c r="E691" s="4" t="s">
        <v>1127</v>
      </c>
    </row>
    <row r="692" spans="1:5">
      <c r="A692" s="9">
        <v>2400687</v>
      </c>
      <c r="B692" s="4" t="s">
        <v>1202</v>
      </c>
      <c r="C692" s="4" t="s">
        <v>267</v>
      </c>
      <c r="D692" s="4" t="s">
        <v>887</v>
      </c>
      <c r="E692" s="4" t="s">
        <v>1125</v>
      </c>
    </row>
    <row r="693" spans="1:5">
      <c r="A693" s="9">
        <v>2400687</v>
      </c>
      <c r="B693" s="4" t="s">
        <v>1202</v>
      </c>
      <c r="C693" s="4" t="s">
        <v>890</v>
      </c>
      <c r="D693" s="4" t="s">
        <v>891</v>
      </c>
      <c r="E693" s="4" t="s">
        <v>1127</v>
      </c>
    </row>
    <row r="694" spans="1:5">
      <c r="A694" s="9">
        <v>2400695</v>
      </c>
      <c r="B694" s="4" t="s">
        <v>1203</v>
      </c>
      <c r="C694" s="4" t="s">
        <v>267</v>
      </c>
      <c r="D694" s="4" t="s">
        <v>887</v>
      </c>
      <c r="E694" s="4" t="s">
        <v>1125</v>
      </c>
    </row>
    <row r="695" spans="1:5">
      <c r="A695" s="9">
        <v>2400695</v>
      </c>
      <c r="B695" s="4" t="s">
        <v>1203</v>
      </c>
      <c r="C695" s="4" t="s">
        <v>890</v>
      </c>
      <c r="D695" s="4" t="s">
        <v>891</v>
      </c>
      <c r="E695" s="4" t="s">
        <v>1127</v>
      </c>
    </row>
    <row r="696" spans="1:5">
      <c r="A696" s="9">
        <v>2400703</v>
      </c>
      <c r="B696" s="4" t="s">
        <v>1204</v>
      </c>
      <c r="C696" s="4" t="s">
        <v>267</v>
      </c>
      <c r="D696" s="4" t="s">
        <v>887</v>
      </c>
      <c r="E696" s="4" t="s">
        <v>1125</v>
      </c>
    </row>
    <row r="697" spans="1:5">
      <c r="A697" s="9">
        <v>2400703</v>
      </c>
      <c r="B697" s="4" t="s">
        <v>1204</v>
      </c>
      <c r="C697" s="4" t="s">
        <v>890</v>
      </c>
      <c r="D697" s="4" t="s">
        <v>891</v>
      </c>
      <c r="E697" s="4" t="s">
        <v>1127</v>
      </c>
    </row>
    <row r="698" spans="1:5">
      <c r="A698" s="9">
        <v>2400711</v>
      </c>
      <c r="B698" s="4" t="s">
        <v>1205</v>
      </c>
      <c r="C698" s="4" t="s">
        <v>267</v>
      </c>
      <c r="D698" s="4" t="s">
        <v>887</v>
      </c>
      <c r="E698" s="4" t="s">
        <v>1125</v>
      </c>
    </row>
    <row r="699" spans="1:5">
      <c r="A699" s="9">
        <v>2400711</v>
      </c>
      <c r="B699" s="4" t="s">
        <v>1205</v>
      </c>
      <c r="C699" s="4" t="s">
        <v>890</v>
      </c>
      <c r="D699" s="4" t="s">
        <v>891</v>
      </c>
      <c r="E699" s="4" t="s">
        <v>1127</v>
      </c>
    </row>
    <row r="700" spans="1:5">
      <c r="A700" s="9">
        <v>2400729</v>
      </c>
      <c r="B700" s="4" t="s">
        <v>1206</v>
      </c>
      <c r="C700" s="4" t="s">
        <v>267</v>
      </c>
      <c r="D700" s="4" t="s">
        <v>887</v>
      </c>
      <c r="E700" s="4" t="s">
        <v>1125</v>
      </c>
    </row>
    <row r="701" spans="1:5">
      <c r="A701" s="9">
        <v>2400729</v>
      </c>
      <c r="B701" s="4" t="s">
        <v>1207</v>
      </c>
      <c r="C701" s="4" t="s">
        <v>890</v>
      </c>
      <c r="D701" s="4" t="s">
        <v>891</v>
      </c>
      <c r="E701" s="4" t="s">
        <v>1127</v>
      </c>
    </row>
    <row r="702" spans="1:5">
      <c r="A702" s="9">
        <v>2400737</v>
      </c>
      <c r="B702" s="4" t="s">
        <v>1208</v>
      </c>
      <c r="C702" s="4" t="s">
        <v>267</v>
      </c>
      <c r="D702" s="4" t="s">
        <v>887</v>
      </c>
      <c r="E702" s="4" t="s">
        <v>1125</v>
      </c>
    </row>
    <row r="703" spans="1:5">
      <c r="A703" s="9">
        <v>2400737</v>
      </c>
      <c r="B703" s="4" t="s">
        <v>1208</v>
      </c>
      <c r="C703" s="4" t="s">
        <v>890</v>
      </c>
      <c r="D703" s="4" t="s">
        <v>891</v>
      </c>
      <c r="E703" s="4" t="s">
        <v>1127</v>
      </c>
    </row>
    <row r="704" spans="1:5">
      <c r="A704" s="9">
        <v>2400745</v>
      </c>
      <c r="B704" s="4" t="s">
        <v>1209</v>
      </c>
      <c r="C704" s="4" t="s">
        <v>267</v>
      </c>
      <c r="D704" s="4" t="s">
        <v>887</v>
      </c>
      <c r="E704" s="4" t="s">
        <v>1125</v>
      </c>
    </row>
    <row r="705" spans="1:5">
      <c r="A705" s="9">
        <v>2400745</v>
      </c>
      <c r="B705" s="4" t="s">
        <v>1209</v>
      </c>
      <c r="C705" s="4" t="s">
        <v>890</v>
      </c>
      <c r="D705" s="4" t="s">
        <v>891</v>
      </c>
      <c r="E705" s="4" t="s">
        <v>1127</v>
      </c>
    </row>
    <row r="706" spans="1:5">
      <c r="A706" s="9">
        <v>2400752</v>
      </c>
      <c r="B706" s="4" t="s">
        <v>1210</v>
      </c>
      <c r="C706" s="4" t="s">
        <v>267</v>
      </c>
      <c r="D706" s="4" t="s">
        <v>887</v>
      </c>
      <c r="E706" s="4" t="s">
        <v>1125</v>
      </c>
    </row>
    <row r="707" spans="1:5">
      <c r="A707" s="9">
        <v>2400752</v>
      </c>
      <c r="B707" s="4" t="s">
        <v>1210</v>
      </c>
      <c r="C707" s="4" t="s">
        <v>890</v>
      </c>
      <c r="D707" s="4" t="s">
        <v>891</v>
      </c>
      <c r="E707" s="4" t="s">
        <v>1127</v>
      </c>
    </row>
    <row r="708" spans="1:5">
      <c r="A708" s="9">
        <v>2400760</v>
      </c>
      <c r="B708" s="4" t="s">
        <v>1211</v>
      </c>
      <c r="C708" s="4" t="s">
        <v>267</v>
      </c>
      <c r="D708" s="4" t="s">
        <v>887</v>
      </c>
      <c r="E708" s="4" t="s">
        <v>1125</v>
      </c>
    </row>
    <row r="709" spans="1:5">
      <c r="A709" s="9">
        <v>2400760</v>
      </c>
      <c r="B709" s="4" t="s">
        <v>1212</v>
      </c>
      <c r="C709" s="4" t="s">
        <v>890</v>
      </c>
      <c r="D709" s="4" t="s">
        <v>891</v>
      </c>
      <c r="E709" s="4" t="s">
        <v>1127</v>
      </c>
    </row>
    <row r="710" spans="1:5">
      <c r="A710" s="9">
        <v>2400778</v>
      </c>
      <c r="B710" s="4" t="s">
        <v>1213</v>
      </c>
      <c r="C710" s="4" t="s">
        <v>267</v>
      </c>
      <c r="D710" s="4" t="s">
        <v>887</v>
      </c>
      <c r="E710" s="4" t="s">
        <v>1125</v>
      </c>
    </row>
    <row r="711" spans="1:5">
      <c r="A711" s="9">
        <v>2400778</v>
      </c>
      <c r="B711" s="4" t="s">
        <v>1213</v>
      </c>
      <c r="C711" s="4" t="s">
        <v>890</v>
      </c>
      <c r="D711" s="4" t="s">
        <v>891</v>
      </c>
      <c r="E711" s="4" t="s">
        <v>1127</v>
      </c>
    </row>
    <row r="712" spans="1:5">
      <c r="A712" s="9">
        <v>2400786</v>
      </c>
      <c r="B712" s="4" t="s">
        <v>1214</v>
      </c>
      <c r="C712" s="4" t="s">
        <v>267</v>
      </c>
      <c r="D712" s="4" t="s">
        <v>887</v>
      </c>
      <c r="E712" s="4" t="s">
        <v>1125</v>
      </c>
    </row>
    <row r="713" spans="1:5">
      <c r="A713" s="9">
        <v>2400786</v>
      </c>
      <c r="B713" s="4" t="s">
        <v>1214</v>
      </c>
      <c r="C713" s="4" t="s">
        <v>890</v>
      </c>
      <c r="D713" s="4" t="s">
        <v>891</v>
      </c>
      <c r="E713" s="4" t="s">
        <v>1127</v>
      </c>
    </row>
    <row r="714" spans="1:5">
      <c r="A714" s="9">
        <v>2400794</v>
      </c>
      <c r="B714" s="4" t="s">
        <v>1215</v>
      </c>
      <c r="C714" s="4" t="s">
        <v>267</v>
      </c>
      <c r="D714" s="4" t="s">
        <v>887</v>
      </c>
      <c r="E714" s="4" t="s">
        <v>1125</v>
      </c>
    </row>
    <row r="715" spans="1:5">
      <c r="A715" s="9">
        <v>2400794</v>
      </c>
      <c r="B715" s="4" t="s">
        <v>1215</v>
      </c>
      <c r="C715" s="4" t="s">
        <v>890</v>
      </c>
      <c r="D715" s="4" t="s">
        <v>891</v>
      </c>
      <c r="E715" s="4" t="s">
        <v>1127</v>
      </c>
    </row>
    <row r="716" spans="1:5" ht="25.5">
      <c r="A716" s="9">
        <v>2400802</v>
      </c>
      <c r="B716" s="10" t="s">
        <v>1216</v>
      </c>
      <c r="C716" s="4" t="s">
        <v>267</v>
      </c>
      <c r="D716" s="4" t="s">
        <v>887</v>
      </c>
      <c r="E716" s="4" t="s">
        <v>1125</v>
      </c>
    </row>
    <row r="717" spans="1:5" ht="25.5">
      <c r="A717" s="9">
        <v>2400802</v>
      </c>
      <c r="B717" s="10" t="s">
        <v>1217</v>
      </c>
      <c r="C717" s="4" t="s">
        <v>890</v>
      </c>
      <c r="D717" s="4" t="s">
        <v>891</v>
      </c>
      <c r="E717" s="4" t="s">
        <v>1127</v>
      </c>
    </row>
    <row r="718" spans="1:5">
      <c r="A718" s="9">
        <v>2400810</v>
      </c>
      <c r="B718" s="4" t="s">
        <v>1218</v>
      </c>
      <c r="C718" s="4" t="s">
        <v>267</v>
      </c>
      <c r="D718" s="4" t="s">
        <v>887</v>
      </c>
      <c r="E718" s="4" t="s">
        <v>1219</v>
      </c>
    </row>
    <row r="719" spans="1:5">
      <c r="A719" s="9">
        <v>2400810</v>
      </c>
      <c r="B719" s="4" t="s">
        <v>1220</v>
      </c>
      <c r="C719" s="4" t="s">
        <v>890</v>
      </c>
      <c r="D719" s="4" t="s">
        <v>891</v>
      </c>
      <c r="E719" s="4" t="s">
        <v>1127</v>
      </c>
    </row>
    <row r="720" spans="1:5">
      <c r="A720" s="9">
        <v>2400828</v>
      </c>
      <c r="B720" s="4" t="s">
        <v>1221</v>
      </c>
      <c r="C720" s="4" t="s">
        <v>267</v>
      </c>
      <c r="D720" s="4" t="s">
        <v>887</v>
      </c>
      <c r="E720" s="4" t="s">
        <v>1219</v>
      </c>
    </row>
    <row r="721" spans="1:5">
      <c r="A721" s="9">
        <v>2400828</v>
      </c>
      <c r="B721" s="4" t="s">
        <v>1221</v>
      </c>
      <c r="C721" s="4" t="s">
        <v>890</v>
      </c>
      <c r="D721" s="4" t="s">
        <v>891</v>
      </c>
      <c r="E721" s="4" t="s">
        <v>1127</v>
      </c>
    </row>
    <row r="722" spans="1:5">
      <c r="A722" s="9">
        <v>2400836</v>
      </c>
      <c r="B722" s="4" t="s">
        <v>1222</v>
      </c>
      <c r="C722" s="4" t="s">
        <v>267</v>
      </c>
      <c r="D722" s="4" t="s">
        <v>887</v>
      </c>
      <c r="E722" s="4" t="s">
        <v>1219</v>
      </c>
    </row>
    <row r="723" spans="1:5">
      <c r="A723" s="9">
        <v>2400836</v>
      </c>
      <c r="B723" s="4" t="s">
        <v>1222</v>
      </c>
      <c r="C723" s="4" t="s">
        <v>223</v>
      </c>
      <c r="D723" s="4" t="s">
        <v>893</v>
      </c>
      <c r="E723" s="4" t="s">
        <v>1126</v>
      </c>
    </row>
    <row r="724" spans="1:5">
      <c r="A724" s="9">
        <v>2400836</v>
      </c>
      <c r="B724" s="4" t="s">
        <v>1222</v>
      </c>
      <c r="C724" s="4" t="s">
        <v>890</v>
      </c>
      <c r="D724" s="4" t="s">
        <v>891</v>
      </c>
      <c r="E724" s="4" t="s">
        <v>1127</v>
      </c>
    </row>
    <row r="725" spans="1:5">
      <c r="A725" s="9">
        <v>2400844</v>
      </c>
      <c r="B725" s="4" t="s">
        <v>1223</v>
      </c>
      <c r="C725" s="4" t="s">
        <v>267</v>
      </c>
      <c r="D725" s="4" t="s">
        <v>887</v>
      </c>
      <c r="E725" s="4" t="s">
        <v>1219</v>
      </c>
    </row>
    <row r="726" spans="1:5">
      <c r="A726" s="9">
        <v>2400844</v>
      </c>
      <c r="B726" s="4" t="s">
        <v>1223</v>
      </c>
      <c r="C726" s="4" t="s">
        <v>890</v>
      </c>
      <c r="D726" s="4" t="s">
        <v>891</v>
      </c>
      <c r="E726" s="4" t="s">
        <v>1127</v>
      </c>
    </row>
    <row r="727" spans="1:5">
      <c r="A727" s="9">
        <v>2400851</v>
      </c>
      <c r="B727" s="4" t="s">
        <v>1224</v>
      </c>
      <c r="C727" s="4" t="s">
        <v>267</v>
      </c>
      <c r="D727" s="4" t="s">
        <v>887</v>
      </c>
      <c r="E727" s="4" t="s">
        <v>1219</v>
      </c>
    </row>
    <row r="728" spans="1:5">
      <c r="A728" s="9">
        <v>2400851</v>
      </c>
      <c r="B728" s="4" t="s">
        <v>1224</v>
      </c>
      <c r="C728" s="4" t="s">
        <v>890</v>
      </c>
      <c r="D728" s="4" t="s">
        <v>891</v>
      </c>
      <c r="E728" s="4" t="s">
        <v>1127</v>
      </c>
    </row>
    <row r="729" spans="1:5">
      <c r="A729" s="9">
        <v>2400869</v>
      </c>
      <c r="B729" s="4" t="s">
        <v>1225</v>
      </c>
      <c r="C729" s="4" t="s">
        <v>267</v>
      </c>
      <c r="D729" s="4" t="s">
        <v>887</v>
      </c>
      <c r="E729" s="4" t="s">
        <v>1219</v>
      </c>
    </row>
    <row r="730" spans="1:5">
      <c r="A730" s="9">
        <v>2400869</v>
      </c>
      <c r="B730" s="4" t="s">
        <v>1225</v>
      </c>
      <c r="C730" s="4" t="s">
        <v>890</v>
      </c>
      <c r="D730" s="4" t="s">
        <v>891</v>
      </c>
      <c r="E730" s="4" t="s">
        <v>1127</v>
      </c>
    </row>
    <row r="731" spans="1:5">
      <c r="A731" s="9">
        <v>2400877</v>
      </c>
      <c r="B731" s="4" t="s">
        <v>1226</v>
      </c>
      <c r="C731" s="4" t="s">
        <v>267</v>
      </c>
      <c r="D731" s="4" t="s">
        <v>887</v>
      </c>
      <c r="E731" s="4" t="s">
        <v>1219</v>
      </c>
    </row>
    <row r="732" spans="1:5">
      <c r="A732" s="9">
        <v>2400877</v>
      </c>
      <c r="B732" s="4" t="s">
        <v>1226</v>
      </c>
      <c r="C732" s="4" t="s">
        <v>890</v>
      </c>
      <c r="D732" s="4" t="s">
        <v>891</v>
      </c>
      <c r="E732" s="4" t="s">
        <v>1127</v>
      </c>
    </row>
    <row r="733" spans="1:5">
      <c r="A733" s="9">
        <v>2400885</v>
      </c>
      <c r="B733" s="4" t="s">
        <v>1227</v>
      </c>
      <c r="C733" s="4" t="s">
        <v>267</v>
      </c>
      <c r="D733" s="4" t="s">
        <v>887</v>
      </c>
      <c r="E733" s="4" t="s">
        <v>1219</v>
      </c>
    </row>
    <row r="734" spans="1:5">
      <c r="A734" s="9">
        <v>2400885</v>
      </c>
      <c r="B734" s="4" t="s">
        <v>1227</v>
      </c>
      <c r="C734" s="4" t="s">
        <v>890</v>
      </c>
      <c r="D734" s="4" t="s">
        <v>891</v>
      </c>
      <c r="E734" s="4" t="s">
        <v>1127</v>
      </c>
    </row>
    <row r="735" spans="1:5">
      <c r="A735" s="9">
        <v>2400893</v>
      </c>
      <c r="B735" s="4" t="s">
        <v>1228</v>
      </c>
      <c r="C735" s="4" t="s">
        <v>267</v>
      </c>
      <c r="D735" s="4" t="s">
        <v>887</v>
      </c>
      <c r="E735" s="4" t="s">
        <v>1219</v>
      </c>
    </row>
    <row r="736" spans="1:5">
      <c r="A736" s="9">
        <v>2400893</v>
      </c>
      <c r="B736" s="4" t="s">
        <v>1228</v>
      </c>
      <c r="C736" s="4" t="s">
        <v>890</v>
      </c>
      <c r="D736" s="4" t="s">
        <v>891</v>
      </c>
      <c r="E736" s="4" t="s">
        <v>1127</v>
      </c>
    </row>
    <row r="737" spans="1:5">
      <c r="A737" s="9">
        <v>2400901</v>
      </c>
      <c r="B737" s="4" t="s">
        <v>1229</v>
      </c>
      <c r="C737" s="4" t="s">
        <v>267</v>
      </c>
      <c r="D737" s="4" t="s">
        <v>887</v>
      </c>
      <c r="E737" s="4" t="s">
        <v>1219</v>
      </c>
    </row>
    <row r="738" spans="1:5">
      <c r="A738" s="9">
        <v>2400901</v>
      </c>
      <c r="B738" s="4" t="s">
        <v>1229</v>
      </c>
      <c r="C738" s="4" t="s">
        <v>890</v>
      </c>
      <c r="D738" s="4" t="s">
        <v>891</v>
      </c>
      <c r="E738" s="4" t="s">
        <v>1127</v>
      </c>
    </row>
    <row r="739" spans="1:5">
      <c r="A739" s="9">
        <v>2400919</v>
      </c>
      <c r="B739" s="4" t="s">
        <v>1230</v>
      </c>
      <c r="C739" s="4" t="s">
        <v>267</v>
      </c>
      <c r="D739" s="4" t="s">
        <v>887</v>
      </c>
      <c r="E739" s="4" t="s">
        <v>1219</v>
      </c>
    </row>
    <row r="740" spans="1:5">
      <c r="A740" s="9">
        <v>2400919</v>
      </c>
      <c r="B740" s="4" t="s">
        <v>1230</v>
      </c>
      <c r="C740" s="4" t="s">
        <v>890</v>
      </c>
      <c r="D740" s="4" t="s">
        <v>891</v>
      </c>
      <c r="E740" s="4" t="s">
        <v>1127</v>
      </c>
    </row>
    <row r="741" spans="1:5">
      <c r="A741" s="9">
        <v>2400927</v>
      </c>
      <c r="B741" s="4" t="s">
        <v>1231</v>
      </c>
      <c r="C741" s="4" t="s">
        <v>267</v>
      </c>
      <c r="D741" s="4" t="s">
        <v>887</v>
      </c>
      <c r="E741" s="4" t="s">
        <v>1219</v>
      </c>
    </row>
    <row r="742" spans="1:5">
      <c r="A742" s="9">
        <v>2400927</v>
      </c>
      <c r="B742" s="4" t="s">
        <v>1231</v>
      </c>
      <c r="C742" s="4" t="s">
        <v>890</v>
      </c>
      <c r="D742" s="4" t="s">
        <v>891</v>
      </c>
      <c r="E742" s="4" t="s">
        <v>1127</v>
      </c>
    </row>
    <row r="743" spans="1:5">
      <c r="A743" s="9">
        <v>2400935</v>
      </c>
      <c r="B743" s="4" t="s">
        <v>1232</v>
      </c>
      <c r="C743" s="4" t="s">
        <v>267</v>
      </c>
      <c r="D743" s="4" t="s">
        <v>887</v>
      </c>
      <c r="E743" s="4" t="s">
        <v>1219</v>
      </c>
    </row>
    <row r="744" spans="1:5">
      <c r="A744" s="9">
        <v>2400935</v>
      </c>
      <c r="B744" s="4" t="s">
        <v>1232</v>
      </c>
      <c r="C744" s="4" t="s">
        <v>890</v>
      </c>
      <c r="D744" s="4" t="s">
        <v>891</v>
      </c>
      <c r="E744" s="4" t="s">
        <v>1127</v>
      </c>
    </row>
    <row r="745" spans="1:5">
      <c r="A745" s="9">
        <v>2400943</v>
      </c>
      <c r="B745" s="4" t="s">
        <v>1233</v>
      </c>
      <c r="C745" s="4" t="s">
        <v>267</v>
      </c>
      <c r="D745" s="4" t="s">
        <v>887</v>
      </c>
      <c r="E745" s="4" t="s">
        <v>1219</v>
      </c>
    </row>
    <row r="746" spans="1:5">
      <c r="A746" s="9">
        <v>2400943</v>
      </c>
      <c r="B746" s="4" t="s">
        <v>1233</v>
      </c>
      <c r="C746" s="4" t="s">
        <v>890</v>
      </c>
      <c r="D746" s="4" t="s">
        <v>891</v>
      </c>
      <c r="E746" s="4" t="s">
        <v>1127</v>
      </c>
    </row>
    <row r="747" spans="1:5">
      <c r="A747" s="9">
        <v>2400950</v>
      </c>
      <c r="B747" s="4" t="s">
        <v>1234</v>
      </c>
      <c r="C747" s="4" t="s">
        <v>267</v>
      </c>
      <c r="D747" s="4" t="s">
        <v>887</v>
      </c>
      <c r="E747" s="4" t="s">
        <v>1219</v>
      </c>
    </row>
    <row r="748" spans="1:5">
      <c r="A748" s="9">
        <v>2400950</v>
      </c>
      <c r="B748" s="4" t="s">
        <v>1234</v>
      </c>
      <c r="C748" s="4" t="s">
        <v>223</v>
      </c>
      <c r="D748" s="4" t="s">
        <v>893</v>
      </c>
      <c r="E748" s="4" t="s">
        <v>1126</v>
      </c>
    </row>
    <row r="749" spans="1:5">
      <c r="A749" s="9">
        <v>2400950</v>
      </c>
      <c r="B749" s="4" t="s">
        <v>1234</v>
      </c>
      <c r="C749" s="4" t="s">
        <v>890</v>
      </c>
      <c r="D749" s="4" t="s">
        <v>891</v>
      </c>
      <c r="E749" s="4" t="s">
        <v>1127</v>
      </c>
    </row>
    <row r="750" spans="1:5">
      <c r="A750" s="9">
        <v>2400968</v>
      </c>
      <c r="B750" s="4" t="s">
        <v>1235</v>
      </c>
      <c r="C750" s="4" t="s">
        <v>267</v>
      </c>
      <c r="D750" s="4" t="s">
        <v>887</v>
      </c>
      <c r="E750" s="4" t="s">
        <v>1219</v>
      </c>
    </row>
    <row r="751" spans="1:5">
      <c r="A751" s="9">
        <v>2400968</v>
      </c>
      <c r="B751" s="4" t="s">
        <v>1235</v>
      </c>
      <c r="C751" s="4" t="s">
        <v>223</v>
      </c>
      <c r="D751" s="4" t="s">
        <v>893</v>
      </c>
      <c r="E751" s="4" t="s">
        <v>1126</v>
      </c>
    </row>
    <row r="752" spans="1:5">
      <c r="A752" s="9">
        <v>2400968</v>
      </c>
      <c r="B752" s="4" t="s">
        <v>1235</v>
      </c>
      <c r="C752" s="4" t="s">
        <v>890</v>
      </c>
      <c r="D752" s="4" t="s">
        <v>891</v>
      </c>
      <c r="E752" s="4" t="s">
        <v>1127</v>
      </c>
    </row>
    <row r="753" spans="1:5">
      <c r="A753" s="9">
        <v>2400976</v>
      </c>
      <c r="B753" s="4" t="s">
        <v>1236</v>
      </c>
      <c r="C753" s="4" t="s">
        <v>267</v>
      </c>
      <c r="D753" s="4" t="s">
        <v>887</v>
      </c>
      <c r="E753" s="4" t="s">
        <v>1125</v>
      </c>
    </row>
    <row r="754" spans="1:5">
      <c r="A754" s="9">
        <v>2400976</v>
      </c>
      <c r="B754" s="4" t="s">
        <v>1236</v>
      </c>
      <c r="C754" s="4" t="s">
        <v>223</v>
      </c>
      <c r="D754" s="4" t="s">
        <v>893</v>
      </c>
      <c r="E754" s="4" t="s">
        <v>1126</v>
      </c>
    </row>
    <row r="755" spans="1:5">
      <c r="A755" s="9">
        <v>2400976</v>
      </c>
      <c r="B755" s="4" t="s">
        <v>1236</v>
      </c>
      <c r="C755" s="4" t="s">
        <v>890</v>
      </c>
      <c r="D755" s="4" t="s">
        <v>891</v>
      </c>
      <c r="E755" s="4" t="s">
        <v>1127</v>
      </c>
    </row>
    <row r="756" spans="1:5">
      <c r="A756" s="9">
        <v>2400984</v>
      </c>
      <c r="B756" s="4" t="s">
        <v>1237</v>
      </c>
      <c r="C756" s="4" t="s">
        <v>267</v>
      </c>
      <c r="D756" s="4" t="s">
        <v>887</v>
      </c>
      <c r="E756" s="4" t="s">
        <v>1125</v>
      </c>
    </row>
    <row r="757" spans="1:5">
      <c r="A757" s="9">
        <v>2400984</v>
      </c>
      <c r="B757" s="4" t="s">
        <v>1237</v>
      </c>
      <c r="C757" s="4" t="s">
        <v>223</v>
      </c>
      <c r="D757" s="4" t="s">
        <v>893</v>
      </c>
      <c r="E757" s="4" t="s">
        <v>1126</v>
      </c>
    </row>
    <row r="758" spans="1:5">
      <c r="A758" s="9">
        <v>2400984</v>
      </c>
      <c r="B758" s="4" t="s">
        <v>1237</v>
      </c>
      <c r="C758" s="4" t="s">
        <v>890</v>
      </c>
      <c r="D758" s="4" t="s">
        <v>891</v>
      </c>
      <c r="E758" s="4" t="s">
        <v>1127</v>
      </c>
    </row>
    <row r="759" spans="1:5">
      <c r="A759" s="9">
        <v>2400992</v>
      </c>
      <c r="B759" s="4" t="s">
        <v>1238</v>
      </c>
      <c r="C759" s="4" t="s">
        <v>267</v>
      </c>
      <c r="D759" s="4" t="s">
        <v>887</v>
      </c>
      <c r="E759" s="4" t="s">
        <v>1125</v>
      </c>
    </row>
    <row r="760" spans="1:5">
      <c r="A760" s="9">
        <v>2400992</v>
      </c>
      <c r="B760" s="4" t="s">
        <v>1238</v>
      </c>
      <c r="C760" s="4" t="s">
        <v>890</v>
      </c>
      <c r="D760" s="4" t="s">
        <v>891</v>
      </c>
      <c r="E760" s="4" t="s">
        <v>1127</v>
      </c>
    </row>
    <row r="761" spans="1:5">
      <c r="A761" s="9">
        <v>2401008</v>
      </c>
      <c r="B761" s="4" t="s">
        <v>1239</v>
      </c>
      <c r="C761" s="4" t="s">
        <v>267</v>
      </c>
      <c r="D761" s="4" t="s">
        <v>887</v>
      </c>
      <c r="E761" s="4" t="s">
        <v>1125</v>
      </c>
    </row>
    <row r="762" spans="1:5">
      <c r="A762" s="9">
        <v>2401008</v>
      </c>
      <c r="B762" s="4" t="s">
        <v>1239</v>
      </c>
      <c r="C762" s="4" t="s">
        <v>890</v>
      </c>
      <c r="D762" s="4" t="s">
        <v>891</v>
      </c>
      <c r="E762" s="4" t="s">
        <v>1127</v>
      </c>
    </row>
    <row r="763" spans="1:5">
      <c r="A763" s="9">
        <v>2401016</v>
      </c>
      <c r="B763" s="4" t="s">
        <v>1240</v>
      </c>
      <c r="C763" s="4" t="s">
        <v>267</v>
      </c>
      <c r="D763" s="4" t="s">
        <v>887</v>
      </c>
      <c r="E763" s="4" t="s">
        <v>1125</v>
      </c>
    </row>
    <row r="764" spans="1:5">
      <c r="A764" s="9">
        <v>2401016</v>
      </c>
      <c r="B764" s="4" t="s">
        <v>1240</v>
      </c>
      <c r="C764" s="4" t="s">
        <v>890</v>
      </c>
      <c r="D764" s="4" t="s">
        <v>891</v>
      </c>
      <c r="E764" s="4" t="s">
        <v>1127</v>
      </c>
    </row>
    <row r="765" spans="1:5">
      <c r="A765" s="9">
        <v>2401024</v>
      </c>
      <c r="B765" s="4" t="s">
        <v>1241</v>
      </c>
      <c r="C765" s="4" t="s">
        <v>267</v>
      </c>
      <c r="D765" s="4" t="s">
        <v>887</v>
      </c>
      <c r="E765" s="4" t="s">
        <v>1125</v>
      </c>
    </row>
    <row r="766" spans="1:5">
      <c r="A766" s="9">
        <v>2401024</v>
      </c>
      <c r="B766" s="4" t="s">
        <v>1241</v>
      </c>
      <c r="C766" s="4" t="s">
        <v>890</v>
      </c>
      <c r="D766" s="4" t="s">
        <v>891</v>
      </c>
      <c r="E766" s="4" t="s">
        <v>1127</v>
      </c>
    </row>
    <row r="767" spans="1:5">
      <c r="A767" s="9">
        <v>2401032</v>
      </c>
      <c r="B767" s="4" t="s">
        <v>1242</v>
      </c>
      <c r="C767" s="4" t="s">
        <v>267</v>
      </c>
      <c r="D767" s="4" t="s">
        <v>887</v>
      </c>
      <c r="E767" s="4" t="s">
        <v>1125</v>
      </c>
    </row>
    <row r="768" spans="1:5">
      <c r="A768" s="9">
        <v>2401032</v>
      </c>
      <c r="B768" s="4" t="s">
        <v>1242</v>
      </c>
      <c r="C768" s="4" t="s">
        <v>890</v>
      </c>
      <c r="D768" s="4" t="s">
        <v>891</v>
      </c>
      <c r="E768" s="4" t="s">
        <v>1127</v>
      </c>
    </row>
    <row r="769" spans="1:5">
      <c r="A769" s="9">
        <v>2401040</v>
      </c>
      <c r="B769" s="4" t="s">
        <v>1243</v>
      </c>
      <c r="C769" s="4" t="s">
        <v>267</v>
      </c>
      <c r="D769" s="4" t="s">
        <v>887</v>
      </c>
      <c r="E769" s="4" t="s">
        <v>1125</v>
      </c>
    </row>
    <row r="770" spans="1:5">
      <c r="A770" s="9">
        <v>2401040</v>
      </c>
      <c r="B770" s="4" t="s">
        <v>1243</v>
      </c>
      <c r="C770" s="4" t="s">
        <v>890</v>
      </c>
      <c r="D770" s="4" t="s">
        <v>891</v>
      </c>
      <c r="E770" s="4" t="s">
        <v>1127</v>
      </c>
    </row>
    <row r="771" spans="1:5">
      <c r="A771" s="9">
        <v>2401057</v>
      </c>
      <c r="B771" s="4" t="s">
        <v>1244</v>
      </c>
      <c r="C771" s="4" t="s">
        <v>267</v>
      </c>
      <c r="D771" s="4" t="s">
        <v>887</v>
      </c>
      <c r="E771" s="4" t="s">
        <v>1125</v>
      </c>
    </row>
    <row r="772" spans="1:5">
      <c r="A772" s="9">
        <v>2401057</v>
      </c>
      <c r="B772" s="4" t="s">
        <v>1244</v>
      </c>
      <c r="C772" s="4" t="s">
        <v>890</v>
      </c>
      <c r="D772" s="4" t="s">
        <v>891</v>
      </c>
      <c r="E772" s="4" t="s">
        <v>1127</v>
      </c>
    </row>
    <row r="773" spans="1:5">
      <c r="A773" s="9">
        <v>2401065</v>
      </c>
      <c r="B773" s="4" t="s">
        <v>1245</v>
      </c>
      <c r="C773" s="4" t="s">
        <v>267</v>
      </c>
      <c r="D773" s="4" t="s">
        <v>887</v>
      </c>
      <c r="E773" s="4" t="s">
        <v>1125</v>
      </c>
    </row>
    <row r="774" spans="1:5">
      <c r="A774" s="9">
        <v>2401065</v>
      </c>
      <c r="B774" s="4" t="s">
        <v>1245</v>
      </c>
      <c r="C774" s="4" t="s">
        <v>890</v>
      </c>
      <c r="D774" s="4" t="s">
        <v>891</v>
      </c>
      <c r="E774" s="4" t="s">
        <v>1127</v>
      </c>
    </row>
    <row r="775" spans="1:5">
      <c r="A775" s="9">
        <v>2401073</v>
      </c>
      <c r="B775" s="4" t="s">
        <v>1246</v>
      </c>
      <c r="C775" s="4" t="s">
        <v>267</v>
      </c>
      <c r="D775" s="4" t="s">
        <v>887</v>
      </c>
      <c r="E775" s="4" t="s">
        <v>1125</v>
      </c>
    </row>
    <row r="776" spans="1:5">
      <c r="A776" s="9">
        <v>2401073</v>
      </c>
      <c r="B776" s="4" t="s">
        <v>1246</v>
      </c>
      <c r="C776" s="4" t="s">
        <v>890</v>
      </c>
      <c r="D776" s="4" t="s">
        <v>891</v>
      </c>
      <c r="E776" s="4" t="s">
        <v>1127</v>
      </c>
    </row>
    <row r="777" spans="1:5">
      <c r="A777" s="9">
        <v>2401099</v>
      </c>
      <c r="B777" s="4" t="s">
        <v>1247</v>
      </c>
      <c r="C777" s="4" t="s">
        <v>267</v>
      </c>
      <c r="D777" s="4" t="s">
        <v>887</v>
      </c>
      <c r="E777" s="4" t="s">
        <v>1125</v>
      </c>
    </row>
    <row r="778" spans="1:5">
      <c r="A778" s="9">
        <v>2401099</v>
      </c>
      <c r="B778" s="4" t="s">
        <v>1247</v>
      </c>
      <c r="C778" s="4" t="s">
        <v>223</v>
      </c>
      <c r="D778" s="4" t="s">
        <v>893</v>
      </c>
      <c r="E778" s="4" t="s">
        <v>1126</v>
      </c>
    </row>
    <row r="779" spans="1:5">
      <c r="A779" s="9">
        <v>2401099</v>
      </c>
      <c r="B779" s="4" t="s">
        <v>1247</v>
      </c>
      <c r="C779" s="4" t="s">
        <v>890</v>
      </c>
      <c r="D779" s="4" t="s">
        <v>891</v>
      </c>
      <c r="E779" s="4" t="s">
        <v>1127</v>
      </c>
    </row>
    <row r="780" spans="1:5">
      <c r="A780" s="9">
        <v>2401107</v>
      </c>
      <c r="B780" s="4" t="s">
        <v>1248</v>
      </c>
      <c r="C780" s="4" t="s">
        <v>267</v>
      </c>
      <c r="D780" s="4" t="s">
        <v>887</v>
      </c>
      <c r="E780" s="4" t="s">
        <v>1125</v>
      </c>
    </row>
    <row r="781" spans="1:5">
      <c r="A781" s="9">
        <v>2401107</v>
      </c>
      <c r="B781" s="4" t="s">
        <v>1248</v>
      </c>
      <c r="C781" s="4" t="s">
        <v>223</v>
      </c>
      <c r="D781" s="4" t="s">
        <v>893</v>
      </c>
      <c r="E781" s="4" t="s">
        <v>1126</v>
      </c>
    </row>
    <row r="782" spans="1:5">
      <c r="A782" s="9">
        <v>2401107</v>
      </c>
      <c r="B782" s="4" t="s">
        <v>1248</v>
      </c>
      <c r="C782" s="4" t="s">
        <v>890</v>
      </c>
      <c r="D782" s="4" t="s">
        <v>891</v>
      </c>
      <c r="E782" s="4" t="s">
        <v>1127</v>
      </c>
    </row>
    <row r="783" spans="1:5">
      <c r="A783" s="9">
        <v>2401115</v>
      </c>
      <c r="B783" s="4" t="s">
        <v>1249</v>
      </c>
      <c r="C783" s="4" t="s">
        <v>267</v>
      </c>
      <c r="D783" s="4" t="s">
        <v>887</v>
      </c>
      <c r="E783" s="4" t="s">
        <v>1125</v>
      </c>
    </row>
    <row r="784" spans="1:5">
      <c r="A784" s="9">
        <v>2401115</v>
      </c>
      <c r="B784" s="4" t="s">
        <v>1249</v>
      </c>
      <c r="C784" s="4" t="s">
        <v>890</v>
      </c>
      <c r="D784" s="4" t="s">
        <v>891</v>
      </c>
      <c r="E784" s="4" t="s">
        <v>1127</v>
      </c>
    </row>
    <row r="785" spans="1:5">
      <c r="A785" s="9">
        <v>2401123</v>
      </c>
      <c r="B785" s="4" t="s">
        <v>1250</v>
      </c>
      <c r="C785" s="4" t="s">
        <v>267</v>
      </c>
      <c r="D785" s="4" t="s">
        <v>887</v>
      </c>
      <c r="E785" s="4" t="s">
        <v>1125</v>
      </c>
    </row>
    <row r="786" spans="1:5">
      <c r="A786" s="9">
        <v>2401123</v>
      </c>
      <c r="B786" s="4" t="s">
        <v>1250</v>
      </c>
      <c r="C786" s="4" t="s">
        <v>890</v>
      </c>
      <c r="D786" s="4" t="s">
        <v>891</v>
      </c>
      <c r="E786" s="4" t="s">
        <v>1127</v>
      </c>
    </row>
    <row r="787" spans="1:5">
      <c r="A787" s="9">
        <v>2401131</v>
      </c>
      <c r="B787" s="4" t="s">
        <v>1251</v>
      </c>
      <c r="C787" s="4" t="s">
        <v>267</v>
      </c>
      <c r="D787" s="4" t="s">
        <v>887</v>
      </c>
      <c r="E787" s="4" t="s">
        <v>1125</v>
      </c>
    </row>
    <row r="788" spans="1:5">
      <c r="A788" s="9">
        <v>2401131</v>
      </c>
      <c r="B788" s="4" t="s">
        <v>1251</v>
      </c>
      <c r="C788" s="4" t="s">
        <v>890</v>
      </c>
      <c r="D788" s="4" t="s">
        <v>891</v>
      </c>
      <c r="E788" s="4" t="s">
        <v>1127</v>
      </c>
    </row>
    <row r="789" spans="1:5">
      <c r="A789" s="9">
        <v>2401149</v>
      </c>
      <c r="B789" s="4" t="s">
        <v>1252</v>
      </c>
      <c r="C789" s="4" t="s">
        <v>267</v>
      </c>
      <c r="D789" s="4" t="s">
        <v>887</v>
      </c>
      <c r="E789" s="4" t="s">
        <v>1125</v>
      </c>
    </row>
    <row r="790" spans="1:5">
      <c r="A790" s="9">
        <v>2401149</v>
      </c>
      <c r="B790" s="4" t="s">
        <v>1252</v>
      </c>
      <c r="C790" s="4" t="s">
        <v>890</v>
      </c>
      <c r="D790" s="4" t="s">
        <v>891</v>
      </c>
      <c r="E790" s="4" t="s">
        <v>1127</v>
      </c>
    </row>
    <row r="791" spans="1:5">
      <c r="A791" s="9">
        <v>2401156</v>
      </c>
      <c r="B791" s="4" t="s">
        <v>1253</v>
      </c>
      <c r="C791" s="4" t="s">
        <v>267</v>
      </c>
      <c r="D791" s="4" t="s">
        <v>887</v>
      </c>
      <c r="E791" s="4" t="s">
        <v>1125</v>
      </c>
    </row>
    <row r="792" spans="1:5">
      <c r="A792" s="9">
        <v>2401156</v>
      </c>
      <c r="B792" s="4" t="s">
        <v>1253</v>
      </c>
      <c r="C792" s="4" t="s">
        <v>890</v>
      </c>
      <c r="D792" s="4" t="s">
        <v>891</v>
      </c>
      <c r="E792" s="4" t="s">
        <v>1127</v>
      </c>
    </row>
    <row r="793" spans="1:5">
      <c r="A793" s="9">
        <v>2401164</v>
      </c>
      <c r="B793" s="4" t="s">
        <v>1254</v>
      </c>
      <c r="C793" s="4" t="s">
        <v>267</v>
      </c>
      <c r="D793" s="4" t="s">
        <v>887</v>
      </c>
      <c r="E793" s="4" t="s">
        <v>1125</v>
      </c>
    </row>
    <row r="794" spans="1:5">
      <c r="A794" s="9">
        <v>2401164</v>
      </c>
      <c r="B794" s="4" t="s">
        <v>1254</v>
      </c>
      <c r="C794" s="4" t="s">
        <v>890</v>
      </c>
      <c r="D794" s="4" t="s">
        <v>891</v>
      </c>
      <c r="E794" s="4" t="s">
        <v>1127</v>
      </c>
    </row>
    <row r="795" spans="1:5">
      <c r="A795" s="9">
        <v>2401172</v>
      </c>
      <c r="B795" s="4" t="s">
        <v>1255</v>
      </c>
      <c r="C795" s="4" t="s">
        <v>267</v>
      </c>
      <c r="D795" s="4" t="s">
        <v>887</v>
      </c>
      <c r="E795" s="4" t="s">
        <v>1125</v>
      </c>
    </row>
    <row r="796" spans="1:5">
      <c r="A796" s="9">
        <v>2401172</v>
      </c>
      <c r="B796" s="4" t="s">
        <v>1255</v>
      </c>
      <c r="C796" s="4" t="s">
        <v>890</v>
      </c>
      <c r="D796" s="4" t="s">
        <v>891</v>
      </c>
      <c r="E796" s="4" t="s">
        <v>1127</v>
      </c>
    </row>
    <row r="797" spans="1:5">
      <c r="A797" s="9">
        <v>2401180</v>
      </c>
      <c r="B797" s="4" t="s">
        <v>1256</v>
      </c>
      <c r="C797" s="4" t="s">
        <v>267</v>
      </c>
      <c r="D797" s="4" t="s">
        <v>887</v>
      </c>
      <c r="E797" s="4" t="s">
        <v>1125</v>
      </c>
    </row>
    <row r="798" spans="1:5">
      <c r="A798" s="9">
        <v>2401180</v>
      </c>
      <c r="B798" s="4" t="s">
        <v>1256</v>
      </c>
      <c r="C798" s="4" t="s">
        <v>890</v>
      </c>
      <c r="D798" s="4" t="s">
        <v>891</v>
      </c>
      <c r="E798" s="4" t="s">
        <v>1127</v>
      </c>
    </row>
    <row r="799" spans="1:5">
      <c r="A799" s="9">
        <v>2401198</v>
      </c>
      <c r="B799" s="4" t="s">
        <v>1257</v>
      </c>
      <c r="C799" s="4" t="s">
        <v>267</v>
      </c>
      <c r="D799" s="4" t="s">
        <v>887</v>
      </c>
      <c r="E799" s="4" t="s">
        <v>1125</v>
      </c>
    </row>
    <row r="800" spans="1:5">
      <c r="A800" s="9">
        <v>2401198</v>
      </c>
      <c r="B800" s="4" t="s">
        <v>1257</v>
      </c>
      <c r="C800" s="4" t="s">
        <v>890</v>
      </c>
      <c r="D800" s="4" t="s">
        <v>891</v>
      </c>
      <c r="E800" s="4" t="s">
        <v>1127</v>
      </c>
    </row>
    <row r="801" spans="1:5">
      <c r="A801" s="9">
        <v>2401206</v>
      </c>
      <c r="B801" s="4" t="s">
        <v>1258</v>
      </c>
      <c r="C801" s="4" t="s">
        <v>267</v>
      </c>
      <c r="D801" s="4" t="s">
        <v>887</v>
      </c>
      <c r="E801" s="4" t="s">
        <v>1125</v>
      </c>
    </row>
    <row r="802" spans="1:5">
      <c r="A802" s="9">
        <v>2401206</v>
      </c>
      <c r="B802" s="4" t="s">
        <v>1258</v>
      </c>
      <c r="C802" s="4" t="s">
        <v>890</v>
      </c>
      <c r="D802" s="4" t="s">
        <v>891</v>
      </c>
      <c r="E802" s="4" t="s">
        <v>1127</v>
      </c>
    </row>
    <row r="803" spans="1:5">
      <c r="A803" s="9">
        <v>2401214</v>
      </c>
      <c r="B803" s="4" t="s">
        <v>1259</v>
      </c>
      <c r="C803" s="4" t="s">
        <v>267</v>
      </c>
      <c r="D803" s="4" t="s">
        <v>887</v>
      </c>
      <c r="E803" s="4" t="s">
        <v>1125</v>
      </c>
    </row>
    <row r="804" spans="1:5">
      <c r="A804" s="9">
        <v>2401214</v>
      </c>
      <c r="B804" s="4" t="s">
        <v>1259</v>
      </c>
      <c r="C804" s="4" t="s">
        <v>890</v>
      </c>
      <c r="D804" s="4" t="s">
        <v>891</v>
      </c>
      <c r="E804" s="4" t="s">
        <v>1127</v>
      </c>
    </row>
    <row r="805" spans="1:5">
      <c r="A805" s="9">
        <v>2401222</v>
      </c>
      <c r="B805" s="4" t="s">
        <v>1260</v>
      </c>
      <c r="C805" s="4" t="s">
        <v>267</v>
      </c>
      <c r="D805" s="4" t="s">
        <v>887</v>
      </c>
      <c r="E805" s="4" t="s">
        <v>1125</v>
      </c>
    </row>
    <row r="806" spans="1:5">
      <c r="A806" s="9">
        <v>2401222</v>
      </c>
      <c r="B806" s="4" t="s">
        <v>1260</v>
      </c>
      <c r="C806" s="4" t="s">
        <v>890</v>
      </c>
      <c r="D806" s="4" t="s">
        <v>891</v>
      </c>
      <c r="E806" s="4" t="s">
        <v>1127</v>
      </c>
    </row>
    <row r="807" spans="1:5">
      <c r="A807" s="9">
        <v>2401230</v>
      </c>
      <c r="B807" s="4" t="s">
        <v>1261</v>
      </c>
      <c r="C807" s="4" t="s">
        <v>267</v>
      </c>
      <c r="D807" s="4" t="s">
        <v>887</v>
      </c>
      <c r="E807" s="4" t="s">
        <v>1125</v>
      </c>
    </row>
    <row r="808" spans="1:5">
      <c r="A808" s="9">
        <v>2401230</v>
      </c>
      <c r="B808" s="4" t="s">
        <v>1261</v>
      </c>
      <c r="C808" s="4" t="s">
        <v>890</v>
      </c>
      <c r="D808" s="4" t="s">
        <v>891</v>
      </c>
      <c r="E808" s="4" t="s">
        <v>1127</v>
      </c>
    </row>
    <row r="809" spans="1:5">
      <c r="A809" s="9">
        <v>2401248</v>
      </c>
      <c r="B809" s="4" t="s">
        <v>1262</v>
      </c>
      <c r="C809" s="4" t="s">
        <v>267</v>
      </c>
      <c r="D809" s="4" t="s">
        <v>887</v>
      </c>
      <c r="E809" s="4" t="s">
        <v>1125</v>
      </c>
    </row>
    <row r="810" spans="1:5">
      <c r="A810" s="9">
        <v>2401248</v>
      </c>
      <c r="B810" s="4" t="s">
        <v>1262</v>
      </c>
      <c r="C810" s="4" t="s">
        <v>890</v>
      </c>
      <c r="D810" s="4" t="s">
        <v>891</v>
      </c>
      <c r="E810" s="4" t="s">
        <v>1127</v>
      </c>
    </row>
    <row r="811" spans="1:5">
      <c r="A811" s="9">
        <v>2401255</v>
      </c>
      <c r="B811" s="4" t="s">
        <v>1263</v>
      </c>
      <c r="C811" s="4" t="s">
        <v>267</v>
      </c>
      <c r="D811" s="4" t="s">
        <v>887</v>
      </c>
      <c r="E811" s="4" t="s">
        <v>1125</v>
      </c>
    </row>
    <row r="812" spans="1:5">
      <c r="A812" s="9">
        <v>2401255</v>
      </c>
      <c r="B812" s="4" t="s">
        <v>1263</v>
      </c>
      <c r="C812" s="4" t="s">
        <v>890</v>
      </c>
      <c r="D812" s="4" t="s">
        <v>891</v>
      </c>
      <c r="E812" s="4" t="s">
        <v>1127</v>
      </c>
    </row>
    <row r="813" spans="1:5">
      <c r="A813" s="9">
        <v>2401263</v>
      </c>
      <c r="B813" s="4" t="s">
        <v>1264</v>
      </c>
      <c r="C813" s="4" t="s">
        <v>267</v>
      </c>
      <c r="D813" s="4" t="s">
        <v>887</v>
      </c>
      <c r="E813" s="4" t="s">
        <v>1125</v>
      </c>
    </row>
    <row r="814" spans="1:5">
      <c r="A814" s="9">
        <v>2401263</v>
      </c>
      <c r="B814" s="4" t="s">
        <v>1264</v>
      </c>
      <c r="C814" s="4" t="s">
        <v>890</v>
      </c>
      <c r="D814" s="4" t="s">
        <v>891</v>
      </c>
      <c r="E814" s="4" t="s">
        <v>1127</v>
      </c>
    </row>
    <row r="815" spans="1:5">
      <c r="A815" s="9">
        <v>2401271</v>
      </c>
      <c r="B815" s="4" t="s">
        <v>1265</v>
      </c>
      <c r="C815" s="4" t="s">
        <v>267</v>
      </c>
      <c r="D815" s="4" t="s">
        <v>887</v>
      </c>
      <c r="E815" s="4" t="s">
        <v>1125</v>
      </c>
    </row>
    <row r="816" spans="1:5">
      <c r="A816" s="9">
        <v>2401271</v>
      </c>
      <c r="B816" s="4" t="s">
        <v>1265</v>
      </c>
      <c r="C816" s="4" t="s">
        <v>890</v>
      </c>
      <c r="D816" s="4" t="s">
        <v>891</v>
      </c>
      <c r="E816" s="4" t="s">
        <v>1127</v>
      </c>
    </row>
    <row r="817" spans="1:5">
      <c r="A817" s="9">
        <v>2401289</v>
      </c>
      <c r="B817" s="4" t="s">
        <v>1266</v>
      </c>
      <c r="C817" s="4" t="s">
        <v>267</v>
      </c>
      <c r="D817" s="4" t="s">
        <v>887</v>
      </c>
      <c r="E817" s="4" t="s">
        <v>1125</v>
      </c>
    </row>
    <row r="818" spans="1:5">
      <c r="A818" s="9">
        <v>2401289</v>
      </c>
      <c r="B818" s="4" t="s">
        <v>1266</v>
      </c>
      <c r="C818" s="4" t="s">
        <v>890</v>
      </c>
      <c r="D818" s="4" t="s">
        <v>891</v>
      </c>
      <c r="E818" s="4" t="s">
        <v>1127</v>
      </c>
    </row>
    <row r="819" spans="1:5">
      <c r="A819" s="9">
        <v>2401297</v>
      </c>
      <c r="B819" s="4" t="s">
        <v>1267</v>
      </c>
      <c r="C819" s="4" t="s">
        <v>267</v>
      </c>
      <c r="D819" s="4" t="s">
        <v>887</v>
      </c>
      <c r="E819" s="4" t="s">
        <v>1125</v>
      </c>
    </row>
    <row r="820" spans="1:5">
      <c r="A820" s="9">
        <v>2401297</v>
      </c>
      <c r="B820" s="4" t="s">
        <v>1267</v>
      </c>
      <c r="C820" s="4" t="s">
        <v>890</v>
      </c>
      <c r="D820" s="4" t="s">
        <v>891</v>
      </c>
      <c r="E820" s="4" t="s">
        <v>1127</v>
      </c>
    </row>
    <row r="821" spans="1:5">
      <c r="A821" s="9">
        <v>2401305</v>
      </c>
      <c r="B821" s="4" t="s">
        <v>1268</v>
      </c>
      <c r="C821" s="4" t="s">
        <v>267</v>
      </c>
      <c r="D821" s="4" t="s">
        <v>887</v>
      </c>
      <c r="E821" s="4" t="s">
        <v>1125</v>
      </c>
    </row>
    <row r="822" spans="1:5">
      <c r="A822" s="9">
        <v>2401305</v>
      </c>
      <c r="B822" s="4" t="s">
        <v>1268</v>
      </c>
      <c r="C822" s="4" t="s">
        <v>890</v>
      </c>
      <c r="D822" s="4" t="s">
        <v>891</v>
      </c>
      <c r="E822" s="4" t="s">
        <v>1127</v>
      </c>
    </row>
    <row r="823" spans="1:5">
      <c r="A823" s="9">
        <v>2401321</v>
      </c>
      <c r="B823" s="4" t="s">
        <v>1269</v>
      </c>
      <c r="C823" s="4" t="s">
        <v>267</v>
      </c>
      <c r="D823" s="4" t="s">
        <v>887</v>
      </c>
      <c r="E823" s="4" t="s">
        <v>1125</v>
      </c>
    </row>
    <row r="824" spans="1:5">
      <c r="A824" s="9">
        <v>2401321</v>
      </c>
      <c r="B824" s="4" t="s">
        <v>1269</v>
      </c>
      <c r="C824" s="4" t="s">
        <v>890</v>
      </c>
      <c r="D824" s="4" t="s">
        <v>891</v>
      </c>
      <c r="E824" s="4" t="s">
        <v>1127</v>
      </c>
    </row>
    <row r="825" spans="1:5">
      <c r="A825" s="9">
        <v>2401339</v>
      </c>
      <c r="B825" s="4" t="s">
        <v>1270</v>
      </c>
      <c r="C825" s="4" t="s">
        <v>267</v>
      </c>
      <c r="D825" s="4" t="s">
        <v>887</v>
      </c>
      <c r="E825" s="4" t="s">
        <v>1125</v>
      </c>
    </row>
    <row r="826" spans="1:5">
      <c r="A826" s="9">
        <v>2401339</v>
      </c>
      <c r="B826" s="4" t="s">
        <v>1270</v>
      </c>
      <c r="C826" s="4" t="s">
        <v>223</v>
      </c>
      <c r="D826" s="4" t="s">
        <v>893</v>
      </c>
      <c r="E826" s="4" t="s">
        <v>1126</v>
      </c>
    </row>
    <row r="827" spans="1:5">
      <c r="A827" s="9">
        <v>2401339</v>
      </c>
      <c r="B827" s="4" t="s">
        <v>1270</v>
      </c>
      <c r="C827" s="4" t="s">
        <v>890</v>
      </c>
      <c r="D827" s="4" t="s">
        <v>891</v>
      </c>
      <c r="E827" s="4" t="s">
        <v>1127</v>
      </c>
    </row>
    <row r="828" spans="1:5">
      <c r="A828" s="9">
        <v>2401347</v>
      </c>
      <c r="B828" s="4" t="s">
        <v>1271</v>
      </c>
      <c r="C828" s="4" t="s">
        <v>267</v>
      </c>
      <c r="D828" s="4" t="s">
        <v>887</v>
      </c>
      <c r="E828" s="4" t="s">
        <v>1219</v>
      </c>
    </row>
    <row r="829" spans="1:5">
      <c r="A829" s="9">
        <v>2401347</v>
      </c>
      <c r="B829" s="4" t="s">
        <v>1271</v>
      </c>
      <c r="C829" s="4" t="s">
        <v>890</v>
      </c>
      <c r="D829" s="4" t="s">
        <v>891</v>
      </c>
      <c r="E829" s="4" t="s">
        <v>1127</v>
      </c>
    </row>
    <row r="830" spans="1:5">
      <c r="A830" s="9">
        <v>2401461</v>
      </c>
      <c r="B830" s="4" t="s">
        <v>1272</v>
      </c>
      <c r="C830" s="4" t="s">
        <v>267</v>
      </c>
      <c r="D830" s="4" t="s">
        <v>887</v>
      </c>
      <c r="E830" s="4" t="s">
        <v>1219</v>
      </c>
    </row>
    <row r="831" spans="1:5">
      <c r="A831" s="9">
        <v>2401461</v>
      </c>
      <c r="B831" s="4" t="s">
        <v>1272</v>
      </c>
      <c r="C831" s="4" t="s">
        <v>890</v>
      </c>
      <c r="D831" s="4" t="s">
        <v>891</v>
      </c>
      <c r="E831" s="4" t="s">
        <v>1127</v>
      </c>
    </row>
    <row r="832" spans="1:5">
      <c r="A832" s="9">
        <v>2401479</v>
      </c>
      <c r="B832" s="4" t="s">
        <v>1273</v>
      </c>
      <c r="C832" s="4" t="s">
        <v>267</v>
      </c>
      <c r="D832" s="4" t="s">
        <v>887</v>
      </c>
      <c r="E832" s="4" t="s">
        <v>1219</v>
      </c>
    </row>
    <row r="833" spans="1:5">
      <c r="A833" s="9">
        <v>2401479</v>
      </c>
      <c r="B833" s="4" t="s">
        <v>1273</v>
      </c>
      <c r="C833" s="4" t="s">
        <v>890</v>
      </c>
      <c r="D833" s="4" t="s">
        <v>891</v>
      </c>
      <c r="E833" s="4" t="s">
        <v>1127</v>
      </c>
    </row>
    <row r="834" spans="1:5">
      <c r="A834" s="9">
        <v>2401487</v>
      </c>
      <c r="B834" s="4" t="s">
        <v>1274</v>
      </c>
      <c r="C834" s="4" t="s">
        <v>267</v>
      </c>
      <c r="D834" s="4" t="s">
        <v>887</v>
      </c>
      <c r="E834" s="4" t="s">
        <v>1125</v>
      </c>
    </row>
    <row r="835" spans="1:5">
      <c r="A835" s="9">
        <v>2401487</v>
      </c>
      <c r="B835" s="4" t="s">
        <v>1274</v>
      </c>
      <c r="C835" s="4" t="s">
        <v>890</v>
      </c>
      <c r="D835" s="4" t="s">
        <v>891</v>
      </c>
      <c r="E835" s="4" t="s">
        <v>1127</v>
      </c>
    </row>
    <row r="836" spans="1:5">
      <c r="A836" s="9">
        <v>2401503</v>
      </c>
      <c r="B836" s="4" t="s">
        <v>1275</v>
      </c>
      <c r="C836" s="4" t="s">
        <v>267</v>
      </c>
      <c r="D836" s="4" t="s">
        <v>887</v>
      </c>
      <c r="E836" s="4" t="s">
        <v>1125</v>
      </c>
    </row>
    <row r="837" spans="1:5">
      <c r="A837" s="9">
        <v>2401503</v>
      </c>
      <c r="B837" s="4" t="s">
        <v>1275</v>
      </c>
      <c r="C837" s="4" t="s">
        <v>890</v>
      </c>
      <c r="D837" s="4" t="s">
        <v>891</v>
      </c>
      <c r="E837" s="4" t="s">
        <v>1127</v>
      </c>
    </row>
    <row r="838" spans="1:5">
      <c r="A838" s="9">
        <v>2401545</v>
      </c>
      <c r="B838" s="4" t="s">
        <v>1276</v>
      </c>
      <c r="C838" s="4" t="s">
        <v>267</v>
      </c>
      <c r="D838" s="4" t="s">
        <v>887</v>
      </c>
      <c r="E838" s="4" t="s">
        <v>1125</v>
      </c>
    </row>
    <row r="839" spans="1:5">
      <c r="A839" s="9">
        <v>2401545</v>
      </c>
      <c r="B839" s="4" t="s">
        <v>1276</v>
      </c>
      <c r="C839" s="4" t="s">
        <v>890</v>
      </c>
      <c r="D839" s="4" t="s">
        <v>891</v>
      </c>
      <c r="E839" s="4" t="s">
        <v>1127</v>
      </c>
    </row>
    <row r="840" spans="1:5">
      <c r="A840" s="9">
        <v>2401552</v>
      </c>
      <c r="B840" s="4" t="s">
        <v>1277</v>
      </c>
      <c r="C840" s="4" t="s">
        <v>267</v>
      </c>
      <c r="D840" s="4" t="s">
        <v>887</v>
      </c>
      <c r="E840" s="4" t="s">
        <v>1125</v>
      </c>
    </row>
    <row r="841" spans="1:5">
      <c r="A841" s="9">
        <v>2401552</v>
      </c>
      <c r="B841" s="4" t="s">
        <v>1277</v>
      </c>
      <c r="C841" s="4" t="s">
        <v>890</v>
      </c>
      <c r="D841" s="4" t="s">
        <v>891</v>
      </c>
      <c r="E841" s="4" t="s">
        <v>1127</v>
      </c>
    </row>
    <row r="842" spans="1:5">
      <c r="A842" s="9">
        <v>2401560</v>
      </c>
      <c r="B842" s="4" t="s">
        <v>1278</v>
      </c>
      <c r="C842" s="4" t="s">
        <v>267</v>
      </c>
      <c r="D842" s="4" t="s">
        <v>887</v>
      </c>
      <c r="E842" s="4" t="s">
        <v>1125</v>
      </c>
    </row>
    <row r="843" spans="1:5">
      <c r="A843" s="9">
        <v>2401560</v>
      </c>
      <c r="B843" s="4" t="s">
        <v>1278</v>
      </c>
      <c r="C843" s="4" t="s">
        <v>890</v>
      </c>
      <c r="D843" s="4" t="s">
        <v>891</v>
      </c>
      <c r="E843" s="4" t="s">
        <v>1127</v>
      </c>
    </row>
    <row r="844" spans="1:5">
      <c r="A844" s="9">
        <v>2401578</v>
      </c>
      <c r="B844" s="4" t="s">
        <v>1279</v>
      </c>
      <c r="C844" s="4" t="s">
        <v>267</v>
      </c>
      <c r="D844" s="4" t="s">
        <v>887</v>
      </c>
      <c r="E844" s="4" t="s">
        <v>1125</v>
      </c>
    </row>
    <row r="845" spans="1:5">
      <c r="A845" s="9">
        <v>2401578</v>
      </c>
      <c r="B845" s="4" t="s">
        <v>1279</v>
      </c>
      <c r="C845" s="4" t="s">
        <v>890</v>
      </c>
      <c r="D845" s="4" t="s">
        <v>891</v>
      </c>
      <c r="E845" s="4" t="s">
        <v>1127</v>
      </c>
    </row>
    <row r="846" spans="1:5">
      <c r="A846" s="9">
        <v>2401586</v>
      </c>
      <c r="B846" s="4" t="s">
        <v>1280</v>
      </c>
      <c r="C846" s="4" t="s">
        <v>267</v>
      </c>
      <c r="D846" s="4" t="s">
        <v>887</v>
      </c>
      <c r="E846" s="4" t="s">
        <v>1125</v>
      </c>
    </row>
    <row r="847" spans="1:5">
      <c r="A847" s="9">
        <v>2401586</v>
      </c>
      <c r="B847" s="4" t="s">
        <v>1280</v>
      </c>
      <c r="C847" s="4" t="s">
        <v>890</v>
      </c>
      <c r="D847" s="4" t="s">
        <v>891</v>
      </c>
      <c r="E847" s="4" t="s">
        <v>1127</v>
      </c>
    </row>
    <row r="848" spans="1:5">
      <c r="A848" s="9">
        <v>2401594</v>
      </c>
      <c r="B848" s="4" t="s">
        <v>1281</v>
      </c>
      <c r="C848" s="4" t="s">
        <v>267</v>
      </c>
      <c r="D848" s="4" t="s">
        <v>887</v>
      </c>
      <c r="E848" s="4" t="s">
        <v>1125</v>
      </c>
    </row>
    <row r="849" spans="1:5">
      <c r="A849" s="9">
        <v>2401594</v>
      </c>
      <c r="B849" s="4" t="s">
        <v>1281</v>
      </c>
      <c r="C849" s="4" t="s">
        <v>890</v>
      </c>
      <c r="D849" s="4" t="s">
        <v>891</v>
      </c>
      <c r="E849" s="4" t="s">
        <v>1127</v>
      </c>
    </row>
    <row r="850" spans="1:5">
      <c r="A850" s="9">
        <v>2401602</v>
      </c>
      <c r="B850" s="4" t="s">
        <v>1282</v>
      </c>
      <c r="C850" s="4" t="s">
        <v>267</v>
      </c>
      <c r="D850" s="4" t="s">
        <v>887</v>
      </c>
      <c r="E850" s="4" t="s">
        <v>1125</v>
      </c>
    </row>
    <row r="851" spans="1:5">
      <c r="A851" s="9">
        <v>2401602</v>
      </c>
      <c r="B851" s="4" t="s">
        <v>1283</v>
      </c>
      <c r="C851" s="4" t="s">
        <v>890</v>
      </c>
      <c r="D851" s="4" t="s">
        <v>891</v>
      </c>
      <c r="E851" s="4" t="s">
        <v>1127</v>
      </c>
    </row>
    <row r="852" spans="1:5">
      <c r="A852" s="9">
        <v>2401610</v>
      </c>
      <c r="B852" s="4" t="s">
        <v>1284</v>
      </c>
      <c r="C852" s="4" t="s">
        <v>267</v>
      </c>
      <c r="D852" s="4" t="s">
        <v>887</v>
      </c>
      <c r="E852" s="4" t="s">
        <v>1125</v>
      </c>
    </row>
    <row r="853" spans="1:5">
      <c r="A853" s="9">
        <v>2401610</v>
      </c>
      <c r="B853" s="4" t="s">
        <v>1284</v>
      </c>
      <c r="C853" s="4" t="s">
        <v>890</v>
      </c>
      <c r="D853" s="4" t="s">
        <v>891</v>
      </c>
      <c r="E853" s="4" t="s">
        <v>1127</v>
      </c>
    </row>
    <row r="854" spans="1:5">
      <c r="A854" s="9">
        <v>2401628</v>
      </c>
      <c r="B854" s="4" t="s">
        <v>1285</v>
      </c>
      <c r="C854" s="4" t="s">
        <v>267</v>
      </c>
      <c r="D854" s="4" t="s">
        <v>887</v>
      </c>
      <c r="E854" s="4" t="s">
        <v>1125</v>
      </c>
    </row>
    <row r="855" spans="1:5">
      <c r="A855" s="9">
        <v>2401628</v>
      </c>
      <c r="B855" s="4" t="s">
        <v>1286</v>
      </c>
      <c r="C855" s="4" t="s">
        <v>890</v>
      </c>
      <c r="D855" s="4" t="s">
        <v>891</v>
      </c>
      <c r="E855" s="4" t="s">
        <v>1127</v>
      </c>
    </row>
    <row r="856" spans="1:5">
      <c r="A856" s="9">
        <v>2401636</v>
      </c>
      <c r="B856" s="4" t="s">
        <v>1287</v>
      </c>
      <c r="C856" s="4" t="s">
        <v>267</v>
      </c>
      <c r="D856" s="4" t="s">
        <v>887</v>
      </c>
      <c r="E856" s="4" t="s">
        <v>1125</v>
      </c>
    </row>
    <row r="857" spans="1:5">
      <c r="A857" s="9">
        <v>2401636</v>
      </c>
      <c r="B857" s="4" t="s">
        <v>1287</v>
      </c>
      <c r="C857" s="4" t="s">
        <v>890</v>
      </c>
      <c r="D857" s="4" t="s">
        <v>891</v>
      </c>
      <c r="E857" s="4" t="s">
        <v>1127</v>
      </c>
    </row>
    <row r="858" spans="1:5">
      <c r="A858" s="9">
        <v>2401644</v>
      </c>
      <c r="B858" s="4" t="s">
        <v>1288</v>
      </c>
      <c r="C858" s="4" t="s">
        <v>267</v>
      </c>
      <c r="D858" s="4" t="s">
        <v>887</v>
      </c>
      <c r="E858" s="4" t="s">
        <v>1125</v>
      </c>
    </row>
    <row r="859" spans="1:5">
      <c r="A859" s="9">
        <v>2401644</v>
      </c>
      <c r="B859" s="4" t="s">
        <v>1288</v>
      </c>
      <c r="C859" s="4" t="s">
        <v>890</v>
      </c>
      <c r="D859" s="4" t="s">
        <v>891</v>
      </c>
      <c r="E859" s="4" t="s">
        <v>1127</v>
      </c>
    </row>
    <row r="860" spans="1:5">
      <c r="A860" s="9">
        <v>2401651</v>
      </c>
      <c r="B860" s="4" t="s">
        <v>1289</v>
      </c>
      <c r="C860" s="4" t="s">
        <v>267</v>
      </c>
      <c r="D860" s="4" t="s">
        <v>887</v>
      </c>
      <c r="E860" s="4" t="s">
        <v>1219</v>
      </c>
    </row>
    <row r="861" spans="1:5">
      <c r="A861" s="9">
        <v>2401651</v>
      </c>
      <c r="B861" s="4" t="s">
        <v>1289</v>
      </c>
      <c r="C861" s="4" t="s">
        <v>890</v>
      </c>
      <c r="D861" s="4" t="s">
        <v>891</v>
      </c>
      <c r="E861" s="4" t="s">
        <v>1127</v>
      </c>
    </row>
    <row r="862" spans="1:5">
      <c r="A862" s="9">
        <v>2401669</v>
      </c>
      <c r="B862" s="4" t="s">
        <v>1290</v>
      </c>
      <c r="C862" s="4" t="s">
        <v>267</v>
      </c>
      <c r="D862" s="4" t="s">
        <v>887</v>
      </c>
      <c r="E862" s="4" t="s">
        <v>1219</v>
      </c>
    </row>
    <row r="863" spans="1:5">
      <c r="A863" s="9">
        <v>2401669</v>
      </c>
      <c r="B863" s="4" t="s">
        <v>1290</v>
      </c>
      <c r="C863" s="4" t="s">
        <v>890</v>
      </c>
      <c r="D863" s="4" t="s">
        <v>891</v>
      </c>
      <c r="E863" s="4" t="s">
        <v>1127</v>
      </c>
    </row>
    <row r="864" spans="1:5">
      <c r="A864" s="9">
        <v>2401677</v>
      </c>
      <c r="B864" s="4" t="s">
        <v>1291</v>
      </c>
      <c r="C864" s="4" t="s">
        <v>267</v>
      </c>
      <c r="D864" s="4" t="s">
        <v>887</v>
      </c>
      <c r="E864" s="4" t="s">
        <v>1153</v>
      </c>
    </row>
    <row r="865" spans="1:5">
      <c r="A865" s="9">
        <v>2401677</v>
      </c>
      <c r="B865" s="4" t="s">
        <v>1291</v>
      </c>
      <c r="C865" s="4" t="s">
        <v>890</v>
      </c>
      <c r="D865" s="4" t="s">
        <v>891</v>
      </c>
      <c r="E865" s="4" t="s">
        <v>1127</v>
      </c>
    </row>
    <row r="866" spans="1:5">
      <c r="A866" s="4" t="s">
        <v>467</v>
      </c>
      <c r="B866" s="4" t="s">
        <v>1292</v>
      </c>
      <c r="C866" s="4" t="s">
        <v>267</v>
      </c>
      <c r="D866" s="4" t="s">
        <v>887</v>
      </c>
      <c r="E866" s="4" t="s">
        <v>1293</v>
      </c>
    </row>
    <row r="867" spans="1:5">
      <c r="A867" s="4" t="s">
        <v>467</v>
      </c>
      <c r="B867" s="4" t="s">
        <v>1292</v>
      </c>
      <c r="C867" s="4" t="s">
        <v>456</v>
      </c>
      <c r="D867" s="4" t="s">
        <v>889</v>
      </c>
      <c r="E867" s="4" t="s">
        <v>1293</v>
      </c>
    </row>
    <row r="868" spans="1:5">
      <c r="A868" s="4" t="s">
        <v>467</v>
      </c>
      <c r="B868" s="4" t="s">
        <v>1292</v>
      </c>
      <c r="C868" s="4" t="s">
        <v>223</v>
      </c>
      <c r="D868" s="4" t="s">
        <v>893</v>
      </c>
      <c r="E868" s="4" t="s">
        <v>1293</v>
      </c>
    </row>
    <row r="869" spans="1:5">
      <c r="A869" s="4" t="s">
        <v>467</v>
      </c>
      <c r="B869" s="4" t="s">
        <v>1292</v>
      </c>
      <c r="C869" s="4" t="s">
        <v>890</v>
      </c>
      <c r="D869" s="4" t="s">
        <v>891</v>
      </c>
      <c r="E869" s="4" t="s">
        <v>1293</v>
      </c>
    </row>
    <row r="870" spans="1:5">
      <c r="A870" s="4" t="s">
        <v>469</v>
      </c>
      <c r="B870" s="4" t="s">
        <v>1294</v>
      </c>
      <c r="C870" s="4" t="s">
        <v>267</v>
      </c>
      <c r="D870" s="4" t="s">
        <v>887</v>
      </c>
      <c r="E870" s="4" t="s">
        <v>1293</v>
      </c>
    </row>
    <row r="871" spans="1:5">
      <c r="A871" s="4" t="s">
        <v>469</v>
      </c>
      <c r="B871" s="4" t="s">
        <v>1294</v>
      </c>
      <c r="C871" s="4" t="s">
        <v>456</v>
      </c>
      <c r="D871" s="4" t="s">
        <v>889</v>
      </c>
      <c r="E871" s="4" t="s">
        <v>1293</v>
      </c>
    </row>
    <row r="872" spans="1:5">
      <c r="A872" s="4" t="s">
        <v>469</v>
      </c>
      <c r="B872" s="4" t="s">
        <v>1294</v>
      </c>
      <c r="C872" s="4" t="s">
        <v>223</v>
      </c>
      <c r="D872" s="4" t="s">
        <v>893</v>
      </c>
      <c r="E872" s="4" t="s">
        <v>1293</v>
      </c>
    </row>
    <row r="873" spans="1:5">
      <c r="A873" s="4" t="s">
        <v>469</v>
      </c>
      <c r="B873" s="4" t="s">
        <v>1294</v>
      </c>
      <c r="C873" s="4" t="s">
        <v>890</v>
      </c>
      <c r="D873" s="4" t="s">
        <v>891</v>
      </c>
      <c r="E873" s="4" t="s">
        <v>1293</v>
      </c>
    </row>
    <row r="874" spans="1:5">
      <c r="A874" s="4" t="s">
        <v>471</v>
      </c>
      <c r="B874" s="4" t="s">
        <v>1295</v>
      </c>
      <c r="C874" s="4" t="s">
        <v>267</v>
      </c>
      <c r="D874" s="4" t="s">
        <v>887</v>
      </c>
      <c r="E874" s="4" t="s">
        <v>1293</v>
      </c>
    </row>
    <row r="875" spans="1:5">
      <c r="A875" s="4" t="s">
        <v>471</v>
      </c>
      <c r="B875" s="4" t="s">
        <v>1295</v>
      </c>
      <c r="C875" s="4" t="s">
        <v>456</v>
      </c>
      <c r="D875" s="4" t="s">
        <v>889</v>
      </c>
      <c r="E875" s="4" t="s">
        <v>1293</v>
      </c>
    </row>
    <row r="876" spans="1:5">
      <c r="A876" s="4" t="s">
        <v>471</v>
      </c>
      <c r="B876" s="4" t="s">
        <v>1295</v>
      </c>
      <c r="C876" s="4" t="s">
        <v>223</v>
      </c>
      <c r="D876" s="4" t="s">
        <v>893</v>
      </c>
      <c r="E876" s="4" t="s">
        <v>1293</v>
      </c>
    </row>
    <row r="877" spans="1:5">
      <c r="A877" s="4" t="s">
        <v>471</v>
      </c>
      <c r="B877" s="4" t="s">
        <v>1295</v>
      </c>
      <c r="C877" s="4" t="s">
        <v>890</v>
      </c>
      <c r="D877" s="4" t="s">
        <v>891</v>
      </c>
      <c r="E877" s="4" t="s">
        <v>1293</v>
      </c>
    </row>
    <row r="878" spans="1:5">
      <c r="A878" s="4" t="s">
        <v>1296</v>
      </c>
      <c r="B878" s="4" t="s">
        <v>1297</v>
      </c>
      <c r="C878" s="4" t="s">
        <v>267</v>
      </c>
      <c r="D878" s="4" t="s">
        <v>887</v>
      </c>
      <c r="E878" s="4" t="s">
        <v>1293</v>
      </c>
    </row>
    <row r="879" spans="1:5">
      <c r="A879" s="4" t="s">
        <v>1296</v>
      </c>
      <c r="B879" s="4" t="s">
        <v>1297</v>
      </c>
      <c r="C879" s="4" t="s">
        <v>456</v>
      </c>
      <c r="D879" s="4" t="s">
        <v>889</v>
      </c>
      <c r="E879" s="4" t="s">
        <v>1293</v>
      </c>
    </row>
    <row r="880" spans="1:5">
      <c r="A880" s="4" t="s">
        <v>1296</v>
      </c>
      <c r="B880" s="4" t="s">
        <v>1297</v>
      </c>
      <c r="C880" s="4" t="s">
        <v>223</v>
      </c>
      <c r="D880" s="4" t="s">
        <v>893</v>
      </c>
      <c r="E880" s="4" t="s">
        <v>1293</v>
      </c>
    </row>
    <row r="881" spans="1:5">
      <c r="A881" s="4" t="s">
        <v>1296</v>
      </c>
      <c r="B881" s="4" t="s">
        <v>1297</v>
      </c>
      <c r="C881" s="4" t="s">
        <v>890</v>
      </c>
      <c r="D881" s="4" t="s">
        <v>891</v>
      </c>
      <c r="E881" s="4" t="s">
        <v>1293</v>
      </c>
    </row>
    <row r="882" spans="1:5">
      <c r="A882" s="4" t="s">
        <v>518</v>
      </c>
      <c r="B882" s="4" t="s">
        <v>1298</v>
      </c>
      <c r="C882" s="4" t="s">
        <v>267</v>
      </c>
      <c r="D882" s="4" t="s">
        <v>887</v>
      </c>
      <c r="E882" s="4" t="s">
        <v>1299</v>
      </c>
    </row>
    <row r="883" spans="1:5">
      <c r="A883" s="4" t="s">
        <v>518</v>
      </c>
      <c r="B883" s="4" t="s">
        <v>1298</v>
      </c>
      <c r="C883" s="4" t="s">
        <v>456</v>
      </c>
      <c r="D883" s="4" t="s">
        <v>889</v>
      </c>
      <c r="E883" s="4" t="s">
        <v>1299</v>
      </c>
    </row>
    <row r="884" spans="1:5">
      <c r="A884" s="4" t="s">
        <v>518</v>
      </c>
      <c r="B884" s="4" t="s">
        <v>1298</v>
      </c>
      <c r="C884" s="4" t="s">
        <v>223</v>
      </c>
      <c r="D884" s="4" t="s">
        <v>893</v>
      </c>
      <c r="E884" s="4" t="s">
        <v>1299</v>
      </c>
    </row>
    <row r="885" spans="1:5">
      <c r="A885" s="4" t="s">
        <v>518</v>
      </c>
      <c r="B885" s="4" t="s">
        <v>1298</v>
      </c>
      <c r="C885" s="4" t="s">
        <v>890</v>
      </c>
      <c r="D885" s="4" t="s">
        <v>891</v>
      </c>
      <c r="E885" s="4" t="s">
        <v>1299</v>
      </c>
    </row>
    <row r="886" spans="1:5">
      <c r="A886" s="4" t="s">
        <v>524</v>
      </c>
      <c r="B886" s="4" t="s">
        <v>1300</v>
      </c>
      <c r="C886" s="4" t="s">
        <v>267</v>
      </c>
      <c r="D886" s="4" t="s">
        <v>887</v>
      </c>
      <c r="E886" s="4" t="s">
        <v>1293</v>
      </c>
    </row>
    <row r="887" spans="1:5">
      <c r="A887" s="4" t="s">
        <v>524</v>
      </c>
      <c r="B887" s="4" t="s">
        <v>1300</v>
      </c>
      <c r="C887" s="4" t="s">
        <v>456</v>
      </c>
      <c r="D887" s="4" t="s">
        <v>889</v>
      </c>
      <c r="E887" s="4" t="s">
        <v>1293</v>
      </c>
    </row>
    <row r="888" spans="1:5">
      <c r="A888" s="4" t="s">
        <v>524</v>
      </c>
      <c r="B888" s="4" t="s">
        <v>1300</v>
      </c>
      <c r="C888" s="4" t="s">
        <v>223</v>
      </c>
      <c r="D888" s="4" t="s">
        <v>893</v>
      </c>
      <c r="E888" s="4" t="s">
        <v>1293</v>
      </c>
    </row>
    <row r="889" spans="1:5">
      <c r="A889" s="4" t="s">
        <v>524</v>
      </c>
      <c r="B889" s="4" t="s">
        <v>1300</v>
      </c>
      <c r="C889" s="4" t="s">
        <v>890</v>
      </c>
      <c r="D889" s="4" t="s">
        <v>891</v>
      </c>
      <c r="E889" s="4" t="s">
        <v>1293</v>
      </c>
    </row>
    <row r="890" spans="1:5">
      <c r="A890" s="4" t="s">
        <v>388</v>
      </c>
      <c r="B890" s="4" t="s">
        <v>1301</v>
      </c>
      <c r="C890" s="4" t="s">
        <v>267</v>
      </c>
      <c r="D890" s="4" t="s">
        <v>887</v>
      </c>
      <c r="E890" s="4" t="s">
        <v>1293</v>
      </c>
    </row>
    <row r="891" spans="1:5">
      <c r="A891" s="4" t="s">
        <v>388</v>
      </c>
      <c r="B891" s="4" t="s">
        <v>1301</v>
      </c>
      <c r="C891" s="4" t="s">
        <v>456</v>
      </c>
      <c r="D891" s="4" t="s">
        <v>889</v>
      </c>
      <c r="E891" s="4" t="s">
        <v>1293</v>
      </c>
    </row>
    <row r="892" spans="1:5">
      <c r="A892" s="4" t="s">
        <v>388</v>
      </c>
      <c r="B892" s="4" t="s">
        <v>1301</v>
      </c>
      <c r="C892" s="4" t="s">
        <v>223</v>
      </c>
      <c r="D892" s="4" t="s">
        <v>893</v>
      </c>
      <c r="E892" s="4" t="s">
        <v>1293</v>
      </c>
    </row>
    <row r="893" spans="1:5">
      <c r="A893" s="4" t="s">
        <v>388</v>
      </c>
      <c r="B893" s="4" t="s">
        <v>1301</v>
      </c>
      <c r="C893" s="4" t="s">
        <v>890</v>
      </c>
      <c r="D893" s="4" t="s">
        <v>891</v>
      </c>
      <c r="E893" s="4" t="s">
        <v>1293</v>
      </c>
    </row>
    <row r="894" spans="1:5">
      <c r="A894" s="4" t="s">
        <v>528</v>
      </c>
      <c r="B894" s="4" t="s">
        <v>1302</v>
      </c>
      <c r="C894" s="4" t="s">
        <v>267</v>
      </c>
      <c r="D894" s="4" t="s">
        <v>887</v>
      </c>
      <c r="E894" s="4" t="s">
        <v>1293</v>
      </c>
    </row>
    <row r="895" spans="1:5">
      <c r="A895" s="4" t="s">
        <v>528</v>
      </c>
      <c r="B895" s="4" t="s">
        <v>1302</v>
      </c>
      <c r="C895" s="4" t="s">
        <v>456</v>
      </c>
      <c r="D895" s="4" t="s">
        <v>889</v>
      </c>
      <c r="E895" s="4" t="s">
        <v>1293</v>
      </c>
    </row>
    <row r="896" spans="1:5">
      <c r="A896" s="4" t="s">
        <v>528</v>
      </c>
      <c r="B896" s="4" t="s">
        <v>1302</v>
      </c>
      <c r="C896" s="4" t="s">
        <v>223</v>
      </c>
      <c r="D896" s="4" t="s">
        <v>893</v>
      </c>
      <c r="E896" s="4" t="s">
        <v>1293</v>
      </c>
    </row>
    <row r="897" spans="1:5">
      <c r="A897" s="4" t="s">
        <v>528</v>
      </c>
      <c r="B897" s="4" t="s">
        <v>1302</v>
      </c>
      <c r="C897" s="4" t="s">
        <v>890</v>
      </c>
      <c r="D897" s="4" t="s">
        <v>891</v>
      </c>
      <c r="E897" s="4" t="s">
        <v>1293</v>
      </c>
    </row>
    <row r="898" spans="1:5">
      <c r="A898" s="4" t="s">
        <v>563</v>
      </c>
      <c r="B898" s="4" t="s">
        <v>1303</v>
      </c>
      <c r="C898" s="4" t="s">
        <v>267</v>
      </c>
      <c r="D898" s="4" t="s">
        <v>887</v>
      </c>
      <c r="E898" s="4" t="s">
        <v>1293</v>
      </c>
    </row>
    <row r="899" spans="1:5">
      <c r="A899" s="4" t="s">
        <v>563</v>
      </c>
      <c r="B899" s="4" t="s">
        <v>1303</v>
      </c>
      <c r="C899" s="4" t="s">
        <v>456</v>
      </c>
      <c r="D899" s="4" t="s">
        <v>889</v>
      </c>
      <c r="E899" s="4" t="s">
        <v>1293</v>
      </c>
    </row>
    <row r="900" spans="1:5">
      <c r="A900" s="4" t="s">
        <v>563</v>
      </c>
      <c r="B900" s="4" t="s">
        <v>1303</v>
      </c>
      <c r="C900" s="4" t="s">
        <v>223</v>
      </c>
      <c r="D900" s="4" t="s">
        <v>893</v>
      </c>
      <c r="E900" s="4" t="s">
        <v>1293</v>
      </c>
    </row>
    <row r="901" spans="1:5">
      <c r="A901" s="4" t="s">
        <v>563</v>
      </c>
      <c r="B901" s="4" t="s">
        <v>1303</v>
      </c>
      <c r="C901" s="4" t="s">
        <v>890</v>
      </c>
      <c r="D901" s="4" t="s">
        <v>891</v>
      </c>
      <c r="E901" s="4" t="s">
        <v>1293</v>
      </c>
    </row>
    <row r="902" spans="1:5">
      <c r="A902" s="4" t="s">
        <v>565</v>
      </c>
      <c r="B902" s="4" t="s">
        <v>1304</v>
      </c>
      <c r="C902" s="4" t="s">
        <v>267</v>
      </c>
      <c r="D902" s="4" t="s">
        <v>887</v>
      </c>
      <c r="E902" s="4" t="s">
        <v>1293</v>
      </c>
    </row>
    <row r="903" spans="1:5">
      <c r="A903" s="4" t="s">
        <v>565</v>
      </c>
      <c r="B903" s="4" t="s">
        <v>1304</v>
      </c>
      <c r="C903" s="4" t="s">
        <v>456</v>
      </c>
      <c r="D903" s="4" t="s">
        <v>889</v>
      </c>
      <c r="E903" s="4" t="s">
        <v>1293</v>
      </c>
    </row>
    <row r="904" spans="1:5">
      <c r="A904" s="4" t="s">
        <v>565</v>
      </c>
      <c r="B904" s="4" t="s">
        <v>1304</v>
      </c>
      <c r="C904" s="4" t="s">
        <v>223</v>
      </c>
      <c r="D904" s="4" t="s">
        <v>893</v>
      </c>
      <c r="E904" s="4" t="s">
        <v>1293</v>
      </c>
    </row>
    <row r="905" spans="1:5">
      <c r="A905" s="4" t="s">
        <v>565</v>
      </c>
      <c r="B905" s="4" t="s">
        <v>1304</v>
      </c>
      <c r="C905" s="4" t="s">
        <v>890</v>
      </c>
      <c r="D905" s="4" t="s">
        <v>891</v>
      </c>
      <c r="E905" s="4" t="s">
        <v>1293</v>
      </c>
    </row>
    <row r="906" spans="1:5">
      <c r="A906" s="4" t="s">
        <v>569</v>
      </c>
      <c r="B906" s="4" t="s">
        <v>1305</v>
      </c>
      <c r="C906" s="4" t="s">
        <v>267</v>
      </c>
      <c r="D906" s="4" t="s">
        <v>887</v>
      </c>
      <c r="E906" s="4" t="s">
        <v>1293</v>
      </c>
    </row>
    <row r="907" spans="1:5">
      <c r="A907" s="4" t="s">
        <v>569</v>
      </c>
      <c r="B907" s="4" t="s">
        <v>1305</v>
      </c>
      <c r="C907" s="4" t="s">
        <v>456</v>
      </c>
      <c r="D907" s="4" t="s">
        <v>889</v>
      </c>
      <c r="E907" s="4" t="s">
        <v>1293</v>
      </c>
    </row>
    <row r="908" spans="1:5">
      <c r="A908" s="4" t="s">
        <v>569</v>
      </c>
      <c r="B908" s="4" t="s">
        <v>1305</v>
      </c>
      <c r="C908" s="4" t="s">
        <v>223</v>
      </c>
      <c r="D908" s="4" t="s">
        <v>893</v>
      </c>
      <c r="E908" s="4" t="s">
        <v>1293</v>
      </c>
    </row>
    <row r="909" spans="1:5">
      <c r="A909" s="4" t="s">
        <v>569</v>
      </c>
      <c r="B909" s="4" t="s">
        <v>1305</v>
      </c>
      <c r="C909" s="4" t="s">
        <v>890</v>
      </c>
      <c r="D909" s="4" t="s">
        <v>891</v>
      </c>
      <c r="E909" s="4" t="s">
        <v>1293</v>
      </c>
    </row>
    <row r="910" spans="1:5">
      <c r="A910" s="4" t="s">
        <v>573</v>
      </c>
      <c r="B910" s="4" t="s">
        <v>1306</v>
      </c>
      <c r="C910" s="4" t="s">
        <v>267</v>
      </c>
      <c r="D910" s="4" t="s">
        <v>887</v>
      </c>
      <c r="E910" s="4" t="s">
        <v>1293</v>
      </c>
    </row>
    <row r="911" spans="1:5">
      <c r="A911" s="4" t="s">
        <v>573</v>
      </c>
      <c r="B911" s="4" t="s">
        <v>1306</v>
      </c>
      <c r="C911" s="4" t="s">
        <v>456</v>
      </c>
      <c r="D911" s="4" t="s">
        <v>889</v>
      </c>
      <c r="E911" s="4" t="s">
        <v>1293</v>
      </c>
    </row>
    <row r="912" spans="1:5">
      <c r="A912" s="4" t="s">
        <v>573</v>
      </c>
      <c r="B912" s="4" t="s">
        <v>1306</v>
      </c>
      <c r="C912" s="4" t="s">
        <v>223</v>
      </c>
      <c r="D912" s="4" t="s">
        <v>893</v>
      </c>
      <c r="E912" s="4" t="s">
        <v>1293</v>
      </c>
    </row>
    <row r="913" spans="1:5">
      <c r="A913" s="4" t="s">
        <v>573</v>
      </c>
      <c r="B913" s="4" t="s">
        <v>1306</v>
      </c>
      <c r="C913" s="4" t="s">
        <v>890</v>
      </c>
      <c r="D913" s="4" t="s">
        <v>891</v>
      </c>
      <c r="E913" s="4" t="s">
        <v>1293</v>
      </c>
    </row>
    <row r="914" spans="1:5">
      <c r="A914" s="4" t="s">
        <v>577</v>
      </c>
      <c r="B914" s="4" t="s">
        <v>1307</v>
      </c>
      <c r="C914" s="4" t="s">
        <v>267</v>
      </c>
      <c r="D914" s="4" t="s">
        <v>887</v>
      </c>
      <c r="E914" s="4" t="s">
        <v>1293</v>
      </c>
    </row>
    <row r="915" spans="1:5">
      <c r="A915" s="4" t="s">
        <v>577</v>
      </c>
      <c r="B915" s="4" t="s">
        <v>1307</v>
      </c>
      <c r="C915" s="4" t="s">
        <v>456</v>
      </c>
      <c r="D915" s="4" t="s">
        <v>889</v>
      </c>
      <c r="E915" s="4" t="s">
        <v>1293</v>
      </c>
    </row>
    <row r="916" spans="1:5">
      <c r="A916" s="4" t="s">
        <v>577</v>
      </c>
      <c r="B916" s="4" t="s">
        <v>1307</v>
      </c>
      <c r="C916" s="4" t="s">
        <v>223</v>
      </c>
      <c r="D916" s="4" t="s">
        <v>893</v>
      </c>
      <c r="E916" s="4" t="s">
        <v>1293</v>
      </c>
    </row>
    <row r="917" spans="1:5">
      <c r="A917" s="4" t="s">
        <v>577</v>
      </c>
      <c r="B917" s="4" t="s">
        <v>1307</v>
      </c>
      <c r="C917" s="4" t="s">
        <v>890</v>
      </c>
      <c r="D917" s="4" t="s">
        <v>891</v>
      </c>
      <c r="E917" s="4" t="s">
        <v>1293</v>
      </c>
    </row>
    <row r="918" spans="1:5">
      <c r="A918" s="4" t="s">
        <v>581</v>
      </c>
      <c r="B918" s="4" t="s">
        <v>1308</v>
      </c>
      <c r="C918" s="4" t="s">
        <v>267</v>
      </c>
      <c r="D918" s="4" t="s">
        <v>887</v>
      </c>
      <c r="E918" s="4" t="s">
        <v>1293</v>
      </c>
    </row>
    <row r="919" spans="1:5">
      <c r="A919" s="4" t="s">
        <v>581</v>
      </c>
      <c r="B919" s="4" t="s">
        <v>1308</v>
      </c>
      <c r="C919" s="4" t="s">
        <v>456</v>
      </c>
      <c r="D919" s="4" t="s">
        <v>889</v>
      </c>
      <c r="E919" s="4" t="s">
        <v>1293</v>
      </c>
    </row>
    <row r="920" spans="1:5">
      <c r="A920" s="4" t="s">
        <v>581</v>
      </c>
      <c r="B920" s="4" t="s">
        <v>1308</v>
      </c>
      <c r="C920" s="4" t="s">
        <v>223</v>
      </c>
      <c r="D920" s="4" t="s">
        <v>893</v>
      </c>
      <c r="E920" s="4" t="s">
        <v>1293</v>
      </c>
    </row>
    <row r="921" spans="1:5">
      <c r="A921" s="4" t="s">
        <v>581</v>
      </c>
      <c r="B921" s="4" t="s">
        <v>1308</v>
      </c>
      <c r="C921" s="4" t="s">
        <v>890</v>
      </c>
      <c r="D921" s="4" t="s">
        <v>891</v>
      </c>
      <c r="E921" s="4" t="s">
        <v>1293</v>
      </c>
    </row>
    <row r="922" spans="1:5">
      <c r="A922" s="4" t="s">
        <v>585</v>
      </c>
      <c r="B922" s="4" t="s">
        <v>1309</v>
      </c>
      <c r="C922" s="4" t="s">
        <v>267</v>
      </c>
      <c r="D922" s="4" t="s">
        <v>887</v>
      </c>
      <c r="E922" s="4" t="s">
        <v>1293</v>
      </c>
    </row>
    <row r="923" spans="1:5">
      <c r="A923" s="4" t="s">
        <v>585</v>
      </c>
      <c r="B923" s="4" t="s">
        <v>1309</v>
      </c>
      <c r="C923" s="4" t="s">
        <v>456</v>
      </c>
      <c r="D923" s="4" t="s">
        <v>889</v>
      </c>
      <c r="E923" s="4" t="s">
        <v>1293</v>
      </c>
    </row>
    <row r="924" spans="1:5">
      <c r="A924" s="4" t="s">
        <v>585</v>
      </c>
      <c r="B924" s="4" t="s">
        <v>1309</v>
      </c>
      <c r="C924" s="4" t="s">
        <v>223</v>
      </c>
      <c r="D924" s="4" t="s">
        <v>893</v>
      </c>
      <c r="E924" s="4" t="s">
        <v>1293</v>
      </c>
    </row>
    <row r="925" spans="1:5">
      <c r="A925" s="4" t="s">
        <v>585</v>
      </c>
      <c r="B925" s="4" t="s">
        <v>1309</v>
      </c>
      <c r="C925" s="4" t="s">
        <v>890</v>
      </c>
      <c r="D925" s="4" t="s">
        <v>891</v>
      </c>
      <c r="E925" s="4" t="s">
        <v>1293</v>
      </c>
    </row>
    <row r="926" spans="1:5">
      <c r="A926" s="4" t="s">
        <v>587</v>
      </c>
      <c r="B926" s="4" t="s">
        <v>1310</v>
      </c>
      <c r="C926" s="4" t="s">
        <v>267</v>
      </c>
      <c r="D926" s="4" t="s">
        <v>887</v>
      </c>
      <c r="E926" s="4" t="s">
        <v>1293</v>
      </c>
    </row>
    <row r="927" spans="1:5">
      <c r="A927" s="4" t="s">
        <v>587</v>
      </c>
      <c r="B927" s="4" t="s">
        <v>1310</v>
      </c>
      <c r="C927" s="4" t="s">
        <v>456</v>
      </c>
      <c r="D927" s="4" t="s">
        <v>889</v>
      </c>
      <c r="E927" s="4" t="s">
        <v>1293</v>
      </c>
    </row>
    <row r="928" spans="1:5">
      <c r="A928" s="4" t="s">
        <v>587</v>
      </c>
      <c r="B928" s="4" t="s">
        <v>1310</v>
      </c>
      <c r="C928" s="4" t="s">
        <v>223</v>
      </c>
      <c r="D928" s="4" t="s">
        <v>893</v>
      </c>
      <c r="E928" s="4" t="s">
        <v>1293</v>
      </c>
    </row>
    <row r="929" spans="1:5">
      <c r="A929" s="4" t="s">
        <v>587</v>
      </c>
      <c r="B929" s="4" t="s">
        <v>1310</v>
      </c>
      <c r="C929" s="4" t="s">
        <v>890</v>
      </c>
      <c r="D929" s="4" t="s">
        <v>891</v>
      </c>
      <c r="E929" s="4" t="s">
        <v>1293</v>
      </c>
    </row>
    <row r="930" spans="1:5">
      <c r="A930" s="4" t="s">
        <v>591</v>
      </c>
      <c r="B930" s="4" t="s">
        <v>1311</v>
      </c>
      <c r="C930" s="4" t="s">
        <v>267</v>
      </c>
      <c r="D930" s="4" t="s">
        <v>887</v>
      </c>
      <c r="E930" s="4" t="s">
        <v>1293</v>
      </c>
    </row>
    <row r="931" spans="1:5">
      <c r="A931" s="4" t="s">
        <v>591</v>
      </c>
      <c r="B931" s="4" t="s">
        <v>1311</v>
      </c>
      <c r="C931" s="4" t="s">
        <v>456</v>
      </c>
      <c r="D931" s="4" t="s">
        <v>889</v>
      </c>
      <c r="E931" s="4" t="s">
        <v>1293</v>
      </c>
    </row>
    <row r="932" spans="1:5">
      <c r="A932" s="4" t="s">
        <v>591</v>
      </c>
      <c r="B932" s="4" t="s">
        <v>1311</v>
      </c>
      <c r="C932" s="4" t="s">
        <v>223</v>
      </c>
      <c r="D932" s="4" t="s">
        <v>893</v>
      </c>
      <c r="E932" s="4" t="s">
        <v>1293</v>
      </c>
    </row>
    <row r="933" spans="1:5">
      <c r="A933" s="4" t="s">
        <v>591</v>
      </c>
      <c r="B933" s="4" t="s">
        <v>1311</v>
      </c>
      <c r="C933" s="4" t="s">
        <v>890</v>
      </c>
      <c r="D933" s="4" t="s">
        <v>891</v>
      </c>
      <c r="E933" s="4" t="s">
        <v>1293</v>
      </c>
    </row>
    <row r="934" spans="1:5">
      <c r="A934" s="4" t="s">
        <v>597</v>
      </c>
      <c r="B934" s="4" t="s">
        <v>1312</v>
      </c>
      <c r="C934" s="4" t="s">
        <v>267</v>
      </c>
      <c r="D934" s="4" t="s">
        <v>887</v>
      </c>
      <c r="E934" s="4" t="s">
        <v>1293</v>
      </c>
    </row>
    <row r="935" spans="1:5">
      <c r="A935" s="4" t="s">
        <v>597</v>
      </c>
      <c r="B935" s="4" t="s">
        <v>1312</v>
      </c>
      <c r="C935" s="4" t="s">
        <v>456</v>
      </c>
      <c r="D935" s="4" t="s">
        <v>889</v>
      </c>
      <c r="E935" s="4" t="s">
        <v>1293</v>
      </c>
    </row>
    <row r="936" spans="1:5">
      <c r="A936" s="4" t="s">
        <v>597</v>
      </c>
      <c r="B936" s="4" t="s">
        <v>1312</v>
      </c>
      <c r="C936" s="4" t="s">
        <v>223</v>
      </c>
      <c r="D936" s="4" t="s">
        <v>893</v>
      </c>
      <c r="E936" s="4" t="s">
        <v>1293</v>
      </c>
    </row>
    <row r="937" spans="1:5">
      <c r="A937" s="4" t="s">
        <v>597</v>
      </c>
      <c r="B937" s="4" t="s">
        <v>1312</v>
      </c>
      <c r="C937" s="4" t="s">
        <v>890</v>
      </c>
      <c r="D937" s="4" t="s">
        <v>891</v>
      </c>
      <c r="E937" s="4" t="s">
        <v>1293</v>
      </c>
    </row>
    <row r="938" spans="1:5">
      <c r="A938" s="4" t="s">
        <v>601</v>
      </c>
      <c r="B938" s="4" t="s">
        <v>1313</v>
      </c>
      <c r="C938" s="4" t="s">
        <v>267</v>
      </c>
      <c r="D938" s="4" t="s">
        <v>887</v>
      </c>
      <c r="E938" s="4" t="s">
        <v>1293</v>
      </c>
    </row>
    <row r="939" spans="1:5">
      <c r="A939" s="4" t="s">
        <v>601</v>
      </c>
      <c r="B939" s="4" t="s">
        <v>1313</v>
      </c>
      <c r="C939" s="4" t="s">
        <v>456</v>
      </c>
      <c r="D939" s="4" t="s">
        <v>889</v>
      </c>
      <c r="E939" s="4" t="s">
        <v>1293</v>
      </c>
    </row>
    <row r="940" spans="1:5">
      <c r="A940" s="4" t="s">
        <v>601</v>
      </c>
      <c r="B940" s="4" t="s">
        <v>1313</v>
      </c>
      <c r="C940" s="4" t="s">
        <v>223</v>
      </c>
      <c r="D940" s="4" t="s">
        <v>893</v>
      </c>
      <c r="E940" s="4" t="s">
        <v>1293</v>
      </c>
    </row>
    <row r="941" spans="1:5">
      <c r="A941" s="4" t="s">
        <v>601</v>
      </c>
      <c r="B941" s="4" t="s">
        <v>1313</v>
      </c>
      <c r="C941" s="4" t="s">
        <v>890</v>
      </c>
      <c r="D941" s="4" t="s">
        <v>891</v>
      </c>
      <c r="E941" s="4" t="s">
        <v>1293</v>
      </c>
    </row>
    <row r="942" spans="1:5">
      <c r="A942" s="4" t="s">
        <v>603</v>
      </c>
      <c r="B942" s="4" t="s">
        <v>1314</v>
      </c>
      <c r="C942" s="4" t="s">
        <v>267</v>
      </c>
      <c r="D942" s="4" t="s">
        <v>887</v>
      </c>
      <c r="E942" s="4" t="s">
        <v>1293</v>
      </c>
    </row>
    <row r="943" spans="1:5">
      <c r="A943" s="4" t="s">
        <v>603</v>
      </c>
      <c r="B943" s="4" t="s">
        <v>1314</v>
      </c>
      <c r="C943" s="4" t="s">
        <v>456</v>
      </c>
      <c r="D943" s="4" t="s">
        <v>889</v>
      </c>
      <c r="E943" s="4" t="s">
        <v>1293</v>
      </c>
    </row>
    <row r="944" spans="1:5">
      <c r="A944" s="4" t="s">
        <v>603</v>
      </c>
      <c r="B944" s="4" t="s">
        <v>1314</v>
      </c>
      <c r="C944" s="4" t="s">
        <v>223</v>
      </c>
      <c r="D944" s="4" t="s">
        <v>893</v>
      </c>
      <c r="E944" s="4" t="s">
        <v>1293</v>
      </c>
    </row>
    <row r="945" spans="1:5">
      <c r="A945" s="4" t="s">
        <v>603</v>
      </c>
      <c r="B945" s="4" t="s">
        <v>1314</v>
      </c>
      <c r="C945" s="4" t="s">
        <v>890</v>
      </c>
      <c r="D945" s="4" t="s">
        <v>891</v>
      </c>
      <c r="E945" s="4" t="s">
        <v>1293</v>
      </c>
    </row>
    <row r="946" spans="1:5">
      <c r="A946" s="4" t="s">
        <v>605</v>
      </c>
      <c r="B946" s="4" t="s">
        <v>1315</v>
      </c>
      <c r="C946" s="4" t="s">
        <v>267</v>
      </c>
      <c r="D946" s="4" t="s">
        <v>887</v>
      </c>
      <c r="E946" s="4" t="s">
        <v>1293</v>
      </c>
    </row>
    <row r="947" spans="1:5">
      <c r="A947" s="4" t="s">
        <v>605</v>
      </c>
      <c r="B947" s="4" t="s">
        <v>1315</v>
      </c>
      <c r="C947" s="4" t="s">
        <v>456</v>
      </c>
      <c r="D947" s="4" t="s">
        <v>889</v>
      </c>
      <c r="E947" s="4" t="s">
        <v>1293</v>
      </c>
    </row>
    <row r="948" spans="1:5">
      <c r="A948" s="4" t="s">
        <v>605</v>
      </c>
      <c r="B948" s="4" t="s">
        <v>1315</v>
      </c>
      <c r="C948" s="4" t="s">
        <v>223</v>
      </c>
      <c r="D948" s="4" t="s">
        <v>893</v>
      </c>
      <c r="E948" s="4" t="s">
        <v>1293</v>
      </c>
    </row>
    <row r="949" spans="1:5">
      <c r="A949" s="4" t="s">
        <v>605</v>
      </c>
      <c r="B949" s="4" t="s">
        <v>1315</v>
      </c>
      <c r="C949" s="4" t="s">
        <v>890</v>
      </c>
      <c r="D949" s="4" t="s">
        <v>891</v>
      </c>
      <c r="E949" s="4" t="s">
        <v>1293</v>
      </c>
    </row>
    <row r="950" spans="1:5">
      <c r="A950" s="4" t="s">
        <v>611</v>
      </c>
      <c r="B950" s="4" t="s">
        <v>1316</v>
      </c>
      <c r="C950" s="4" t="s">
        <v>267</v>
      </c>
      <c r="D950" s="4" t="s">
        <v>887</v>
      </c>
      <c r="E950" s="4" t="s">
        <v>1293</v>
      </c>
    </row>
    <row r="951" spans="1:5">
      <c r="A951" s="4" t="s">
        <v>611</v>
      </c>
      <c r="B951" s="4" t="s">
        <v>1316</v>
      </c>
      <c r="C951" s="4" t="s">
        <v>456</v>
      </c>
      <c r="D951" s="4" t="s">
        <v>889</v>
      </c>
      <c r="E951" s="4" t="s">
        <v>1293</v>
      </c>
    </row>
    <row r="952" spans="1:5">
      <c r="A952" s="4" t="s">
        <v>611</v>
      </c>
      <c r="B952" s="4" t="s">
        <v>1316</v>
      </c>
      <c r="C952" s="4" t="s">
        <v>223</v>
      </c>
      <c r="D952" s="4" t="s">
        <v>893</v>
      </c>
      <c r="E952" s="4" t="s">
        <v>1293</v>
      </c>
    </row>
    <row r="953" spans="1:5">
      <c r="A953" s="4" t="s">
        <v>611</v>
      </c>
      <c r="B953" s="4" t="s">
        <v>1316</v>
      </c>
      <c r="C953" s="4" t="s">
        <v>890</v>
      </c>
      <c r="D953" s="4" t="s">
        <v>891</v>
      </c>
      <c r="E953" s="4" t="s">
        <v>1293</v>
      </c>
    </row>
    <row r="954" spans="1:5">
      <c r="A954" s="4" t="s">
        <v>615</v>
      </c>
      <c r="B954" s="4" t="s">
        <v>1317</v>
      </c>
      <c r="C954" s="4" t="s">
        <v>267</v>
      </c>
      <c r="D954" s="4" t="s">
        <v>887</v>
      </c>
      <c r="E954" s="4" t="s">
        <v>1293</v>
      </c>
    </row>
    <row r="955" spans="1:5">
      <c r="A955" s="4" t="s">
        <v>615</v>
      </c>
      <c r="B955" s="4" t="s">
        <v>1317</v>
      </c>
      <c r="C955" s="4" t="s">
        <v>456</v>
      </c>
      <c r="D955" s="4" t="s">
        <v>889</v>
      </c>
      <c r="E955" s="4" t="s">
        <v>1293</v>
      </c>
    </row>
    <row r="956" spans="1:5">
      <c r="A956" s="4" t="s">
        <v>615</v>
      </c>
      <c r="B956" s="4" t="s">
        <v>1317</v>
      </c>
      <c r="C956" s="4" t="s">
        <v>223</v>
      </c>
      <c r="D956" s="4" t="s">
        <v>893</v>
      </c>
      <c r="E956" s="4" t="s">
        <v>1293</v>
      </c>
    </row>
    <row r="957" spans="1:5">
      <c r="A957" s="4" t="s">
        <v>615</v>
      </c>
      <c r="B957" s="4" t="s">
        <v>1317</v>
      </c>
      <c r="C957" s="4" t="s">
        <v>890</v>
      </c>
      <c r="D957" s="4" t="s">
        <v>891</v>
      </c>
      <c r="E957" s="4" t="s">
        <v>1293</v>
      </c>
    </row>
    <row r="958" spans="1:5">
      <c r="A958" s="4" t="s">
        <v>617</v>
      </c>
      <c r="B958" s="4" t="s">
        <v>1318</v>
      </c>
      <c r="C958" s="4" t="s">
        <v>267</v>
      </c>
      <c r="D958" s="4" t="s">
        <v>887</v>
      </c>
      <c r="E958" s="4" t="s">
        <v>1293</v>
      </c>
    </row>
    <row r="959" spans="1:5">
      <c r="A959" s="4" t="s">
        <v>617</v>
      </c>
      <c r="B959" s="4" t="s">
        <v>1318</v>
      </c>
      <c r="C959" s="4" t="s">
        <v>456</v>
      </c>
      <c r="D959" s="4" t="s">
        <v>889</v>
      </c>
      <c r="E959" s="4" t="s">
        <v>1293</v>
      </c>
    </row>
    <row r="960" spans="1:5">
      <c r="A960" s="4" t="s">
        <v>617</v>
      </c>
      <c r="B960" s="4" t="s">
        <v>1318</v>
      </c>
      <c r="C960" s="4" t="s">
        <v>223</v>
      </c>
      <c r="D960" s="4" t="s">
        <v>893</v>
      </c>
      <c r="E960" s="4" t="s">
        <v>1293</v>
      </c>
    </row>
    <row r="961" spans="1:5">
      <c r="A961" s="4" t="s">
        <v>617</v>
      </c>
      <c r="B961" s="4" t="s">
        <v>1318</v>
      </c>
      <c r="C961" s="4" t="s">
        <v>890</v>
      </c>
      <c r="D961" s="4" t="s">
        <v>891</v>
      </c>
      <c r="E961" s="4" t="s">
        <v>1293</v>
      </c>
    </row>
    <row r="962" spans="1:5">
      <c r="A962" s="4" t="s">
        <v>621</v>
      </c>
      <c r="B962" s="4" t="s">
        <v>1319</v>
      </c>
      <c r="C962" s="4" t="s">
        <v>267</v>
      </c>
      <c r="D962" s="4" t="s">
        <v>887</v>
      </c>
      <c r="E962" s="4" t="s">
        <v>1293</v>
      </c>
    </row>
    <row r="963" spans="1:5">
      <c r="A963" s="4" t="s">
        <v>621</v>
      </c>
      <c r="B963" s="4" t="s">
        <v>1319</v>
      </c>
      <c r="C963" s="4" t="s">
        <v>456</v>
      </c>
      <c r="D963" s="4" t="s">
        <v>889</v>
      </c>
      <c r="E963" s="4" t="s">
        <v>1293</v>
      </c>
    </row>
    <row r="964" spans="1:5">
      <c r="A964" s="4" t="s">
        <v>621</v>
      </c>
      <c r="B964" s="4" t="s">
        <v>1319</v>
      </c>
      <c r="C964" s="4" t="s">
        <v>223</v>
      </c>
      <c r="D964" s="4" t="s">
        <v>893</v>
      </c>
      <c r="E964" s="4" t="s">
        <v>1293</v>
      </c>
    </row>
    <row r="965" spans="1:5">
      <c r="A965" s="4" t="s">
        <v>621</v>
      </c>
      <c r="B965" s="4" t="s">
        <v>1319</v>
      </c>
      <c r="C965" s="4" t="s">
        <v>890</v>
      </c>
      <c r="D965" s="4" t="s">
        <v>891</v>
      </c>
      <c r="E965" s="4" t="s">
        <v>1293</v>
      </c>
    </row>
    <row r="966" spans="1:5">
      <c r="A966" s="4" t="s">
        <v>625</v>
      </c>
      <c r="B966" s="4" t="s">
        <v>1320</v>
      </c>
      <c r="C966" s="4" t="s">
        <v>267</v>
      </c>
      <c r="D966" s="4" t="s">
        <v>887</v>
      </c>
      <c r="E966" s="4" t="s">
        <v>1293</v>
      </c>
    </row>
    <row r="967" spans="1:5">
      <c r="A967" s="4" t="s">
        <v>625</v>
      </c>
      <c r="B967" s="4" t="s">
        <v>1320</v>
      </c>
      <c r="C967" s="4" t="s">
        <v>456</v>
      </c>
      <c r="D967" s="4" t="s">
        <v>889</v>
      </c>
      <c r="E967" s="4" t="s">
        <v>1293</v>
      </c>
    </row>
    <row r="968" spans="1:5">
      <c r="A968" s="4" t="s">
        <v>625</v>
      </c>
      <c r="B968" s="4" t="s">
        <v>1320</v>
      </c>
      <c r="C968" s="4" t="s">
        <v>223</v>
      </c>
      <c r="D968" s="4" t="s">
        <v>893</v>
      </c>
      <c r="E968" s="4" t="s">
        <v>1293</v>
      </c>
    </row>
    <row r="969" spans="1:5">
      <c r="A969" s="4" t="s">
        <v>625</v>
      </c>
      <c r="B969" s="4" t="s">
        <v>1320</v>
      </c>
      <c r="C969" s="4" t="s">
        <v>890</v>
      </c>
      <c r="D969" s="4" t="s">
        <v>891</v>
      </c>
      <c r="E969" s="4" t="s">
        <v>1293</v>
      </c>
    </row>
    <row r="970" spans="1:5">
      <c r="A970" s="4" t="s">
        <v>627</v>
      </c>
      <c r="B970" s="4" t="s">
        <v>1321</v>
      </c>
      <c r="C970" s="4" t="s">
        <v>267</v>
      </c>
      <c r="D970" s="4" t="s">
        <v>887</v>
      </c>
      <c r="E970" s="4" t="s">
        <v>1293</v>
      </c>
    </row>
    <row r="971" spans="1:5">
      <c r="A971" s="4" t="s">
        <v>627</v>
      </c>
      <c r="B971" s="4" t="s">
        <v>1321</v>
      </c>
      <c r="C971" s="4" t="s">
        <v>456</v>
      </c>
      <c r="D971" s="4" t="s">
        <v>889</v>
      </c>
      <c r="E971" s="4" t="s">
        <v>1293</v>
      </c>
    </row>
    <row r="972" spans="1:5">
      <c r="A972" s="4" t="s">
        <v>627</v>
      </c>
      <c r="B972" s="4" t="s">
        <v>1321</v>
      </c>
      <c r="C972" s="4" t="s">
        <v>223</v>
      </c>
      <c r="D972" s="4" t="s">
        <v>893</v>
      </c>
      <c r="E972" s="4" t="s">
        <v>1293</v>
      </c>
    </row>
    <row r="973" spans="1:5">
      <c r="A973" s="4" t="s">
        <v>627</v>
      </c>
      <c r="B973" s="4" t="s">
        <v>1321</v>
      </c>
      <c r="C973" s="4" t="s">
        <v>890</v>
      </c>
      <c r="D973" s="4" t="s">
        <v>891</v>
      </c>
      <c r="E973" s="4" t="s">
        <v>1293</v>
      </c>
    </row>
    <row r="974" spans="1:5">
      <c r="A974" s="4" t="s">
        <v>629</v>
      </c>
      <c r="B974" s="4" t="s">
        <v>1322</v>
      </c>
      <c r="C974" s="4" t="s">
        <v>267</v>
      </c>
      <c r="D974" s="4" t="s">
        <v>887</v>
      </c>
      <c r="E974" s="4" t="s">
        <v>1293</v>
      </c>
    </row>
    <row r="975" spans="1:5">
      <c r="A975" s="4" t="s">
        <v>629</v>
      </c>
      <c r="B975" s="4" t="s">
        <v>1322</v>
      </c>
      <c r="C975" s="4" t="s">
        <v>456</v>
      </c>
      <c r="D975" s="4" t="s">
        <v>889</v>
      </c>
      <c r="E975" s="4" t="s">
        <v>1293</v>
      </c>
    </row>
    <row r="976" spans="1:5">
      <c r="A976" s="4" t="s">
        <v>629</v>
      </c>
      <c r="B976" s="4" t="s">
        <v>1322</v>
      </c>
      <c r="C976" s="4" t="s">
        <v>223</v>
      </c>
      <c r="D976" s="4" t="s">
        <v>893</v>
      </c>
      <c r="E976" s="4" t="s">
        <v>1293</v>
      </c>
    </row>
    <row r="977" spans="1:5">
      <c r="A977" s="4" t="s">
        <v>629</v>
      </c>
      <c r="B977" s="4" t="s">
        <v>1322</v>
      </c>
      <c r="C977" s="4" t="s">
        <v>890</v>
      </c>
      <c r="D977" s="4" t="s">
        <v>891</v>
      </c>
      <c r="E977" s="4" t="s">
        <v>1293</v>
      </c>
    </row>
    <row r="978" spans="1:5">
      <c r="A978" s="4" t="s">
        <v>631</v>
      </c>
      <c r="B978" s="4" t="s">
        <v>1323</v>
      </c>
      <c r="C978" s="4" t="s">
        <v>267</v>
      </c>
      <c r="D978" s="4" t="s">
        <v>887</v>
      </c>
      <c r="E978" s="4" t="s">
        <v>1299</v>
      </c>
    </row>
    <row r="979" spans="1:5">
      <c r="A979" s="4" t="s">
        <v>631</v>
      </c>
      <c r="B979" s="4" t="s">
        <v>1323</v>
      </c>
      <c r="C979" s="4" t="s">
        <v>456</v>
      </c>
      <c r="D979" s="4" t="s">
        <v>889</v>
      </c>
      <c r="E979" s="4" t="s">
        <v>1299</v>
      </c>
    </row>
    <row r="980" spans="1:5">
      <c r="A980" s="4" t="s">
        <v>631</v>
      </c>
      <c r="B980" s="4" t="s">
        <v>1323</v>
      </c>
      <c r="C980" s="4" t="s">
        <v>223</v>
      </c>
      <c r="D980" s="4" t="s">
        <v>893</v>
      </c>
      <c r="E980" s="4" t="s">
        <v>1299</v>
      </c>
    </row>
    <row r="981" spans="1:5">
      <c r="A981" s="4" t="s">
        <v>631</v>
      </c>
      <c r="B981" s="4" t="s">
        <v>1323</v>
      </c>
      <c r="C981" s="4" t="s">
        <v>890</v>
      </c>
      <c r="D981" s="4" t="s">
        <v>891</v>
      </c>
      <c r="E981" s="4" t="s">
        <v>1299</v>
      </c>
    </row>
    <row r="982" spans="1:5">
      <c r="A982" s="4" t="s">
        <v>633</v>
      </c>
      <c r="B982" s="4" t="s">
        <v>1324</v>
      </c>
      <c r="C982" s="4" t="s">
        <v>267</v>
      </c>
      <c r="D982" s="4" t="s">
        <v>887</v>
      </c>
      <c r="E982" s="4" t="s">
        <v>1293</v>
      </c>
    </row>
    <row r="983" spans="1:5">
      <c r="A983" s="4" t="s">
        <v>633</v>
      </c>
      <c r="B983" s="4" t="s">
        <v>1324</v>
      </c>
      <c r="C983" s="4" t="s">
        <v>456</v>
      </c>
      <c r="D983" s="4" t="s">
        <v>889</v>
      </c>
      <c r="E983" s="4" t="s">
        <v>1293</v>
      </c>
    </row>
    <row r="984" spans="1:5">
      <c r="A984" s="4" t="s">
        <v>633</v>
      </c>
      <c r="B984" s="4" t="s">
        <v>1324</v>
      </c>
      <c r="C984" s="4" t="s">
        <v>223</v>
      </c>
      <c r="D984" s="4" t="s">
        <v>893</v>
      </c>
      <c r="E984" s="4" t="s">
        <v>1293</v>
      </c>
    </row>
    <row r="985" spans="1:5">
      <c r="A985" s="4" t="s">
        <v>633</v>
      </c>
      <c r="B985" s="4" t="s">
        <v>1324</v>
      </c>
      <c r="C985" s="4" t="s">
        <v>890</v>
      </c>
      <c r="D985" s="4" t="s">
        <v>891</v>
      </c>
      <c r="E985" s="4" t="s">
        <v>1293</v>
      </c>
    </row>
    <row r="986" spans="1:5">
      <c r="A986" s="4" t="s">
        <v>635</v>
      </c>
      <c r="B986" s="4" t="s">
        <v>1325</v>
      </c>
      <c r="C986" s="4" t="s">
        <v>267</v>
      </c>
      <c r="D986" s="4" t="s">
        <v>887</v>
      </c>
      <c r="E986" s="4" t="s">
        <v>1293</v>
      </c>
    </row>
    <row r="987" spans="1:5">
      <c r="A987" s="4" t="s">
        <v>635</v>
      </c>
      <c r="B987" s="4" t="s">
        <v>1325</v>
      </c>
      <c r="C987" s="4" t="s">
        <v>456</v>
      </c>
      <c r="D987" s="4" t="s">
        <v>889</v>
      </c>
      <c r="E987" s="4" t="s">
        <v>1293</v>
      </c>
    </row>
    <row r="988" spans="1:5">
      <c r="A988" s="4" t="s">
        <v>635</v>
      </c>
      <c r="B988" s="4" t="s">
        <v>1325</v>
      </c>
      <c r="C988" s="4" t="s">
        <v>223</v>
      </c>
      <c r="D988" s="4" t="s">
        <v>893</v>
      </c>
      <c r="E988" s="4" t="s">
        <v>1293</v>
      </c>
    </row>
    <row r="989" spans="1:5">
      <c r="A989" s="4" t="s">
        <v>635</v>
      </c>
      <c r="B989" s="4" t="s">
        <v>1325</v>
      </c>
      <c r="C989" s="4" t="s">
        <v>890</v>
      </c>
      <c r="D989" s="4" t="s">
        <v>891</v>
      </c>
      <c r="E989" s="4" t="s">
        <v>1293</v>
      </c>
    </row>
    <row r="990" spans="1:5">
      <c r="A990" s="4" t="s">
        <v>639</v>
      </c>
      <c r="B990" s="4" t="s">
        <v>1326</v>
      </c>
      <c r="C990" s="4" t="s">
        <v>267</v>
      </c>
      <c r="D990" s="4" t="s">
        <v>887</v>
      </c>
      <c r="E990" s="4" t="s">
        <v>1293</v>
      </c>
    </row>
    <row r="991" spans="1:5">
      <c r="A991" s="4" t="s">
        <v>639</v>
      </c>
      <c r="B991" s="4" t="s">
        <v>1326</v>
      </c>
      <c r="C991" s="4" t="s">
        <v>456</v>
      </c>
      <c r="D991" s="4" t="s">
        <v>889</v>
      </c>
      <c r="E991" s="4" t="s">
        <v>1293</v>
      </c>
    </row>
    <row r="992" spans="1:5">
      <c r="A992" s="4" t="s">
        <v>639</v>
      </c>
      <c r="B992" s="4" t="s">
        <v>1326</v>
      </c>
      <c r="C992" s="4" t="s">
        <v>223</v>
      </c>
      <c r="D992" s="4" t="s">
        <v>893</v>
      </c>
      <c r="E992" s="4" t="s">
        <v>1293</v>
      </c>
    </row>
    <row r="993" spans="1:5">
      <c r="A993" s="4" t="s">
        <v>639</v>
      </c>
      <c r="B993" s="4" t="s">
        <v>1326</v>
      </c>
      <c r="C993" s="4" t="s">
        <v>890</v>
      </c>
      <c r="D993" s="4" t="s">
        <v>891</v>
      </c>
      <c r="E993" s="4" t="s">
        <v>1293</v>
      </c>
    </row>
    <row r="994" spans="1:5">
      <c r="A994" s="4" t="s">
        <v>643</v>
      </c>
      <c r="B994" s="4" t="s">
        <v>1327</v>
      </c>
      <c r="C994" s="4" t="s">
        <v>267</v>
      </c>
      <c r="D994" s="4" t="s">
        <v>887</v>
      </c>
      <c r="E994" s="4" t="s">
        <v>1293</v>
      </c>
    </row>
    <row r="995" spans="1:5">
      <c r="A995" s="4" t="s">
        <v>643</v>
      </c>
      <c r="B995" s="4" t="s">
        <v>1327</v>
      </c>
      <c r="C995" s="4" t="s">
        <v>456</v>
      </c>
      <c r="D995" s="4" t="s">
        <v>889</v>
      </c>
      <c r="E995" s="4" t="s">
        <v>1293</v>
      </c>
    </row>
    <row r="996" spans="1:5">
      <c r="A996" s="4" t="s">
        <v>643</v>
      </c>
      <c r="B996" s="4" t="s">
        <v>1327</v>
      </c>
      <c r="C996" s="4" t="s">
        <v>223</v>
      </c>
      <c r="D996" s="4" t="s">
        <v>893</v>
      </c>
      <c r="E996" s="4" t="s">
        <v>1293</v>
      </c>
    </row>
    <row r="997" spans="1:5">
      <c r="A997" s="4" t="s">
        <v>643</v>
      </c>
      <c r="B997" s="4" t="s">
        <v>1327</v>
      </c>
      <c r="C997" s="4" t="s">
        <v>890</v>
      </c>
      <c r="D997" s="4" t="s">
        <v>891</v>
      </c>
      <c r="E997" s="4" t="s">
        <v>1293</v>
      </c>
    </row>
    <row r="998" spans="1:5">
      <c r="A998" s="4" t="s">
        <v>645</v>
      </c>
      <c r="B998" s="4" t="s">
        <v>1328</v>
      </c>
      <c r="C998" s="4" t="s">
        <v>267</v>
      </c>
      <c r="D998" s="4" t="s">
        <v>887</v>
      </c>
      <c r="E998" s="4" t="s">
        <v>1293</v>
      </c>
    </row>
    <row r="999" spans="1:5">
      <c r="A999" s="4" t="s">
        <v>645</v>
      </c>
      <c r="B999" s="4" t="s">
        <v>1328</v>
      </c>
      <c r="C999" s="4" t="s">
        <v>456</v>
      </c>
      <c r="D999" s="4" t="s">
        <v>889</v>
      </c>
      <c r="E999" s="4" t="s">
        <v>1293</v>
      </c>
    </row>
    <row r="1000" spans="1:5">
      <c r="A1000" s="4" t="s">
        <v>645</v>
      </c>
      <c r="B1000" s="4" t="s">
        <v>1328</v>
      </c>
      <c r="C1000" s="4" t="s">
        <v>223</v>
      </c>
      <c r="D1000" s="4" t="s">
        <v>893</v>
      </c>
      <c r="E1000" s="4" t="s">
        <v>1293</v>
      </c>
    </row>
    <row r="1001" spans="1:5">
      <c r="A1001" s="4" t="s">
        <v>645</v>
      </c>
      <c r="B1001" s="4" t="s">
        <v>1328</v>
      </c>
      <c r="C1001" s="4" t="s">
        <v>890</v>
      </c>
      <c r="D1001" s="4" t="s">
        <v>891</v>
      </c>
      <c r="E1001" s="4" t="s">
        <v>1293</v>
      </c>
    </row>
    <row r="1002" spans="1:5">
      <c r="A1002" s="4" t="s">
        <v>651</v>
      </c>
      <c r="B1002" s="4" t="s">
        <v>1329</v>
      </c>
      <c r="C1002" s="4" t="s">
        <v>267</v>
      </c>
      <c r="D1002" s="4" t="s">
        <v>887</v>
      </c>
      <c r="E1002" s="4" t="s">
        <v>1293</v>
      </c>
    </row>
    <row r="1003" spans="1:5">
      <c r="A1003" s="4" t="s">
        <v>651</v>
      </c>
      <c r="B1003" s="4" t="s">
        <v>1329</v>
      </c>
      <c r="C1003" s="4" t="s">
        <v>456</v>
      </c>
      <c r="D1003" s="4" t="s">
        <v>889</v>
      </c>
      <c r="E1003" s="4" t="s">
        <v>1293</v>
      </c>
    </row>
    <row r="1004" spans="1:5">
      <c r="A1004" s="4" t="s">
        <v>651</v>
      </c>
      <c r="B1004" s="4" t="s">
        <v>1329</v>
      </c>
      <c r="C1004" s="4" t="s">
        <v>223</v>
      </c>
      <c r="D1004" s="4" t="s">
        <v>893</v>
      </c>
      <c r="E1004" s="4" t="s">
        <v>1293</v>
      </c>
    </row>
    <row r="1005" spans="1:5">
      <c r="A1005" s="4" t="s">
        <v>651</v>
      </c>
      <c r="B1005" s="4" t="s">
        <v>1329</v>
      </c>
      <c r="C1005" s="4" t="s">
        <v>890</v>
      </c>
      <c r="D1005" s="4" t="s">
        <v>891</v>
      </c>
      <c r="E1005" s="4" t="s">
        <v>1293</v>
      </c>
    </row>
    <row r="1006" spans="1:5">
      <c r="A1006" s="4" t="s">
        <v>653</v>
      </c>
      <c r="B1006" s="4" t="s">
        <v>1330</v>
      </c>
      <c r="C1006" s="4" t="s">
        <v>267</v>
      </c>
      <c r="D1006" s="4" t="s">
        <v>887</v>
      </c>
      <c r="E1006" s="4" t="s">
        <v>1293</v>
      </c>
    </row>
    <row r="1007" spans="1:5">
      <c r="A1007" s="4" t="s">
        <v>653</v>
      </c>
      <c r="B1007" s="4" t="s">
        <v>1330</v>
      </c>
      <c r="C1007" s="4" t="s">
        <v>456</v>
      </c>
      <c r="D1007" s="4" t="s">
        <v>889</v>
      </c>
      <c r="E1007" s="4" t="s">
        <v>1293</v>
      </c>
    </row>
    <row r="1008" spans="1:5">
      <c r="A1008" s="4" t="s">
        <v>653</v>
      </c>
      <c r="B1008" s="4" t="s">
        <v>1330</v>
      </c>
      <c r="C1008" s="4" t="s">
        <v>223</v>
      </c>
      <c r="D1008" s="4" t="s">
        <v>893</v>
      </c>
      <c r="E1008" s="4" t="s">
        <v>1293</v>
      </c>
    </row>
    <row r="1009" spans="1:5">
      <c r="A1009" s="4" t="s">
        <v>653</v>
      </c>
      <c r="B1009" s="4" t="s">
        <v>1330</v>
      </c>
      <c r="C1009" s="4" t="s">
        <v>890</v>
      </c>
      <c r="D1009" s="4" t="s">
        <v>891</v>
      </c>
      <c r="E1009" s="4" t="s">
        <v>1293</v>
      </c>
    </row>
    <row r="1010" spans="1:5">
      <c r="A1010" s="4" t="s">
        <v>655</v>
      </c>
      <c r="B1010" s="4" t="s">
        <v>1331</v>
      </c>
      <c r="C1010" s="4" t="s">
        <v>267</v>
      </c>
      <c r="D1010" s="4" t="s">
        <v>887</v>
      </c>
      <c r="E1010" s="4" t="s">
        <v>1299</v>
      </c>
    </row>
    <row r="1011" spans="1:5">
      <c r="A1011" s="4" t="s">
        <v>655</v>
      </c>
      <c r="B1011" s="4" t="s">
        <v>1331</v>
      </c>
      <c r="C1011" s="4" t="s">
        <v>456</v>
      </c>
      <c r="D1011" s="4" t="s">
        <v>889</v>
      </c>
      <c r="E1011" s="4" t="s">
        <v>1299</v>
      </c>
    </row>
    <row r="1012" spans="1:5">
      <c r="A1012" s="4" t="s">
        <v>655</v>
      </c>
      <c r="B1012" s="4" t="s">
        <v>1331</v>
      </c>
      <c r="C1012" s="4" t="s">
        <v>223</v>
      </c>
      <c r="D1012" s="4" t="s">
        <v>893</v>
      </c>
      <c r="E1012" s="4" t="s">
        <v>1299</v>
      </c>
    </row>
    <row r="1013" spans="1:5">
      <c r="A1013" s="4" t="s">
        <v>655</v>
      </c>
      <c r="B1013" s="4" t="s">
        <v>1331</v>
      </c>
      <c r="C1013" s="4" t="s">
        <v>890</v>
      </c>
      <c r="D1013" s="4" t="s">
        <v>891</v>
      </c>
      <c r="E1013" s="4" t="s">
        <v>1299</v>
      </c>
    </row>
    <row r="1014" spans="1:5">
      <c r="A1014" s="4" t="s">
        <v>657</v>
      </c>
      <c r="B1014" s="4" t="s">
        <v>1332</v>
      </c>
      <c r="C1014" s="4" t="s">
        <v>267</v>
      </c>
      <c r="D1014" s="4" t="s">
        <v>887</v>
      </c>
      <c r="E1014" s="4" t="s">
        <v>1293</v>
      </c>
    </row>
    <row r="1015" spans="1:5">
      <c r="A1015" s="4" t="s">
        <v>657</v>
      </c>
      <c r="B1015" s="4" t="s">
        <v>1332</v>
      </c>
      <c r="C1015" s="4" t="s">
        <v>456</v>
      </c>
      <c r="D1015" s="4" t="s">
        <v>889</v>
      </c>
      <c r="E1015" s="4" t="s">
        <v>1293</v>
      </c>
    </row>
    <row r="1016" spans="1:5">
      <c r="A1016" s="4" t="s">
        <v>657</v>
      </c>
      <c r="B1016" s="4" t="s">
        <v>1332</v>
      </c>
      <c r="C1016" s="4" t="s">
        <v>223</v>
      </c>
      <c r="D1016" s="4" t="s">
        <v>893</v>
      </c>
      <c r="E1016" s="4" t="s">
        <v>1293</v>
      </c>
    </row>
    <row r="1017" spans="1:5">
      <c r="A1017" s="4" t="s">
        <v>657</v>
      </c>
      <c r="B1017" s="4" t="s">
        <v>1332</v>
      </c>
      <c r="C1017" s="4" t="s">
        <v>890</v>
      </c>
      <c r="D1017" s="4" t="s">
        <v>891</v>
      </c>
      <c r="E1017" s="4" t="s">
        <v>1293</v>
      </c>
    </row>
    <row r="1018" spans="1:5">
      <c r="A1018" s="4" t="s">
        <v>659</v>
      </c>
      <c r="B1018" s="4" t="s">
        <v>1333</v>
      </c>
      <c r="C1018" s="4" t="s">
        <v>267</v>
      </c>
      <c r="D1018" s="4" t="s">
        <v>887</v>
      </c>
      <c r="E1018" s="4" t="s">
        <v>1293</v>
      </c>
    </row>
    <row r="1019" spans="1:5">
      <c r="A1019" s="4" t="s">
        <v>659</v>
      </c>
      <c r="B1019" s="4" t="s">
        <v>1333</v>
      </c>
      <c r="C1019" s="4" t="s">
        <v>456</v>
      </c>
      <c r="D1019" s="4" t="s">
        <v>889</v>
      </c>
      <c r="E1019" s="4" t="s">
        <v>1293</v>
      </c>
    </row>
    <row r="1020" spans="1:5">
      <c r="A1020" s="4" t="s">
        <v>659</v>
      </c>
      <c r="B1020" s="4" t="s">
        <v>1333</v>
      </c>
      <c r="C1020" s="4" t="s">
        <v>223</v>
      </c>
      <c r="D1020" s="4" t="s">
        <v>893</v>
      </c>
      <c r="E1020" s="4" t="s">
        <v>1293</v>
      </c>
    </row>
    <row r="1021" spans="1:5">
      <c r="A1021" s="4" t="s">
        <v>659</v>
      </c>
      <c r="B1021" s="4" t="s">
        <v>1333</v>
      </c>
      <c r="C1021" s="4" t="s">
        <v>890</v>
      </c>
      <c r="D1021" s="4" t="s">
        <v>891</v>
      </c>
      <c r="E1021" s="4" t="s">
        <v>1293</v>
      </c>
    </row>
    <row r="1022" spans="1:5">
      <c r="A1022" s="4" t="s">
        <v>661</v>
      </c>
      <c r="B1022" s="4" t="s">
        <v>1334</v>
      </c>
      <c r="C1022" s="4" t="s">
        <v>267</v>
      </c>
      <c r="D1022" s="4" t="s">
        <v>887</v>
      </c>
      <c r="E1022" s="4" t="s">
        <v>1293</v>
      </c>
    </row>
    <row r="1023" spans="1:5">
      <c r="A1023" s="4" t="s">
        <v>661</v>
      </c>
      <c r="B1023" s="4" t="s">
        <v>1334</v>
      </c>
      <c r="C1023" s="4" t="s">
        <v>456</v>
      </c>
      <c r="D1023" s="4" t="s">
        <v>889</v>
      </c>
      <c r="E1023" s="4" t="s">
        <v>1293</v>
      </c>
    </row>
    <row r="1024" spans="1:5">
      <c r="A1024" s="4" t="s">
        <v>661</v>
      </c>
      <c r="B1024" s="4" t="s">
        <v>1334</v>
      </c>
      <c r="C1024" s="4" t="s">
        <v>223</v>
      </c>
      <c r="D1024" s="4" t="s">
        <v>893</v>
      </c>
      <c r="E1024" s="4" t="s">
        <v>1293</v>
      </c>
    </row>
    <row r="1025" spans="1:5">
      <c r="A1025" s="4" t="s">
        <v>661</v>
      </c>
      <c r="B1025" s="4" t="s">
        <v>1334</v>
      </c>
      <c r="C1025" s="4" t="s">
        <v>890</v>
      </c>
      <c r="D1025" s="4" t="s">
        <v>891</v>
      </c>
      <c r="E1025" s="4" t="s">
        <v>1293</v>
      </c>
    </row>
    <row r="1026" spans="1:5">
      <c r="A1026" s="4" t="s">
        <v>665</v>
      </c>
      <c r="B1026" s="4" t="s">
        <v>1335</v>
      </c>
      <c r="C1026" s="4" t="s">
        <v>267</v>
      </c>
      <c r="D1026" s="4" t="s">
        <v>887</v>
      </c>
      <c r="E1026" s="4" t="s">
        <v>1293</v>
      </c>
    </row>
    <row r="1027" spans="1:5">
      <c r="A1027" s="4" t="s">
        <v>665</v>
      </c>
      <c r="B1027" s="4" t="s">
        <v>1335</v>
      </c>
      <c r="C1027" s="4" t="s">
        <v>456</v>
      </c>
      <c r="D1027" s="4" t="s">
        <v>889</v>
      </c>
      <c r="E1027" s="4" t="s">
        <v>1293</v>
      </c>
    </row>
    <row r="1028" spans="1:5">
      <c r="A1028" s="4" t="s">
        <v>665</v>
      </c>
      <c r="B1028" s="4" t="s">
        <v>1335</v>
      </c>
      <c r="C1028" s="4" t="s">
        <v>223</v>
      </c>
      <c r="D1028" s="4" t="s">
        <v>893</v>
      </c>
      <c r="E1028" s="4" t="s">
        <v>1293</v>
      </c>
    </row>
    <row r="1029" spans="1:5">
      <c r="A1029" s="4" t="s">
        <v>665</v>
      </c>
      <c r="B1029" s="4" t="s">
        <v>1335</v>
      </c>
      <c r="C1029" s="4" t="s">
        <v>890</v>
      </c>
      <c r="D1029" s="4" t="s">
        <v>891</v>
      </c>
      <c r="E1029" s="4" t="s">
        <v>1293</v>
      </c>
    </row>
    <row r="1030" spans="1:5">
      <c r="A1030" s="4" t="s">
        <v>667</v>
      </c>
      <c r="B1030" s="4" t="s">
        <v>1336</v>
      </c>
      <c r="C1030" s="4" t="s">
        <v>267</v>
      </c>
      <c r="D1030" s="4" t="s">
        <v>887</v>
      </c>
      <c r="E1030" s="4" t="s">
        <v>1293</v>
      </c>
    </row>
    <row r="1031" spans="1:5">
      <c r="A1031" s="4" t="s">
        <v>667</v>
      </c>
      <c r="B1031" s="4" t="s">
        <v>1336</v>
      </c>
      <c r="C1031" s="4" t="s">
        <v>456</v>
      </c>
      <c r="D1031" s="4" t="s">
        <v>889</v>
      </c>
      <c r="E1031" s="4" t="s">
        <v>1293</v>
      </c>
    </row>
    <row r="1032" spans="1:5">
      <c r="A1032" s="4" t="s">
        <v>667</v>
      </c>
      <c r="B1032" s="4" t="s">
        <v>1336</v>
      </c>
      <c r="C1032" s="4" t="s">
        <v>223</v>
      </c>
      <c r="D1032" s="4" t="s">
        <v>893</v>
      </c>
      <c r="E1032" s="4" t="s">
        <v>1293</v>
      </c>
    </row>
    <row r="1033" spans="1:5">
      <c r="A1033" s="4" t="s">
        <v>667</v>
      </c>
      <c r="B1033" s="4" t="s">
        <v>1336</v>
      </c>
      <c r="C1033" s="4" t="s">
        <v>890</v>
      </c>
      <c r="D1033" s="4" t="s">
        <v>891</v>
      </c>
      <c r="E1033" s="4" t="s">
        <v>1293</v>
      </c>
    </row>
    <row r="1034" spans="1:5">
      <c r="A1034" s="4" t="s">
        <v>669</v>
      </c>
      <c r="B1034" s="4" t="s">
        <v>1337</v>
      </c>
      <c r="C1034" s="4" t="s">
        <v>267</v>
      </c>
      <c r="D1034" s="4" t="s">
        <v>887</v>
      </c>
      <c r="E1034" s="4" t="s">
        <v>1293</v>
      </c>
    </row>
    <row r="1035" spans="1:5">
      <c r="A1035" s="4" t="s">
        <v>669</v>
      </c>
      <c r="B1035" s="4" t="s">
        <v>1337</v>
      </c>
      <c r="C1035" s="4" t="s">
        <v>456</v>
      </c>
      <c r="D1035" s="4" t="s">
        <v>889</v>
      </c>
      <c r="E1035" s="4" t="s">
        <v>1293</v>
      </c>
    </row>
    <row r="1036" spans="1:5">
      <c r="A1036" s="4" t="s">
        <v>669</v>
      </c>
      <c r="B1036" s="4" t="s">
        <v>1337</v>
      </c>
      <c r="C1036" s="4" t="s">
        <v>223</v>
      </c>
      <c r="D1036" s="4" t="s">
        <v>893</v>
      </c>
      <c r="E1036" s="4" t="s">
        <v>1293</v>
      </c>
    </row>
    <row r="1037" spans="1:5">
      <c r="A1037" s="4" t="s">
        <v>669</v>
      </c>
      <c r="B1037" s="4" t="s">
        <v>1337</v>
      </c>
      <c r="C1037" s="4" t="s">
        <v>890</v>
      </c>
      <c r="D1037" s="4" t="s">
        <v>891</v>
      </c>
      <c r="E1037" s="4" t="s">
        <v>1293</v>
      </c>
    </row>
    <row r="1038" spans="1:5">
      <c r="A1038" s="4" t="s">
        <v>687</v>
      </c>
      <c r="B1038" s="4" t="s">
        <v>1338</v>
      </c>
      <c r="C1038" s="4" t="s">
        <v>267</v>
      </c>
      <c r="D1038" s="4" t="s">
        <v>887</v>
      </c>
      <c r="E1038" s="4" t="s">
        <v>1293</v>
      </c>
    </row>
    <row r="1039" spans="1:5">
      <c r="A1039" s="4" t="s">
        <v>687</v>
      </c>
      <c r="B1039" s="4" t="s">
        <v>1338</v>
      </c>
      <c r="C1039" s="4" t="s">
        <v>456</v>
      </c>
      <c r="D1039" s="4" t="s">
        <v>889</v>
      </c>
      <c r="E1039" s="4" t="s">
        <v>1293</v>
      </c>
    </row>
    <row r="1040" spans="1:5">
      <c r="A1040" s="4" t="s">
        <v>687</v>
      </c>
      <c r="B1040" s="4" t="s">
        <v>1338</v>
      </c>
      <c r="C1040" s="4" t="s">
        <v>223</v>
      </c>
      <c r="D1040" s="4" t="s">
        <v>893</v>
      </c>
      <c r="E1040" s="4" t="s">
        <v>1293</v>
      </c>
    </row>
    <row r="1041" spans="1:5">
      <c r="A1041" s="4" t="s">
        <v>687</v>
      </c>
      <c r="B1041" s="4" t="s">
        <v>1338</v>
      </c>
      <c r="C1041" s="4" t="s">
        <v>890</v>
      </c>
      <c r="D1041" s="4" t="s">
        <v>891</v>
      </c>
      <c r="E1041" s="4" t="s">
        <v>1293</v>
      </c>
    </row>
    <row r="1042" spans="1:5">
      <c r="A1042" s="4" t="s">
        <v>689</v>
      </c>
      <c r="B1042" s="4" t="s">
        <v>1339</v>
      </c>
      <c r="C1042" s="4" t="s">
        <v>267</v>
      </c>
      <c r="D1042" s="4" t="s">
        <v>887</v>
      </c>
      <c r="E1042" s="4" t="s">
        <v>1293</v>
      </c>
    </row>
    <row r="1043" spans="1:5">
      <c r="A1043" s="4" t="s">
        <v>689</v>
      </c>
      <c r="B1043" s="4" t="s">
        <v>1339</v>
      </c>
      <c r="C1043" s="4" t="s">
        <v>456</v>
      </c>
      <c r="D1043" s="4" t="s">
        <v>889</v>
      </c>
      <c r="E1043" s="4" t="s">
        <v>1293</v>
      </c>
    </row>
    <row r="1044" spans="1:5">
      <c r="A1044" s="4" t="s">
        <v>689</v>
      </c>
      <c r="B1044" s="4" t="s">
        <v>1339</v>
      </c>
      <c r="C1044" s="4" t="s">
        <v>223</v>
      </c>
      <c r="D1044" s="4" t="s">
        <v>893</v>
      </c>
      <c r="E1044" s="4" t="s">
        <v>1293</v>
      </c>
    </row>
    <row r="1045" spans="1:5">
      <c r="A1045" s="4" t="s">
        <v>689</v>
      </c>
      <c r="B1045" s="4" t="s">
        <v>1339</v>
      </c>
      <c r="C1045" s="4" t="s">
        <v>890</v>
      </c>
      <c r="D1045" s="4" t="s">
        <v>891</v>
      </c>
      <c r="E1045" s="4" t="s">
        <v>1293</v>
      </c>
    </row>
    <row r="1046" spans="1:5" ht="25.5">
      <c r="A1046" s="4" t="s">
        <v>691</v>
      </c>
      <c r="B1046" s="10" t="s">
        <v>1340</v>
      </c>
      <c r="C1046" s="4" t="s">
        <v>267</v>
      </c>
      <c r="D1046" s="4" t="s">
        <v>887</v>
      </c>
      <c r="E1046" s="4" t="s">
        <v>1293</v>
      </c>
    </row>
    <row r="1047" spans="1:5" ht="25.5">
      <c r="A1047" s="4" t="s">
        <v>691</v>
      </c>
      <c r="B1047" s="10" t="s">
        <v>1340</v>
      </c>
      <c r="C1047" s="4" t="s">
        <v>456</v>
      </c>
      <c r="D1047" s="4" t="s">
        <v>889</v>
      </c>
      <c r="E1047" s="4" t="s">
        <v>1293</v>
      </c>
    </row>
    <row r="1048" spans="1:5" ht="25.5">
      <c r="A1048" s="4" t="s">
        <v>691</v>
      </c>
      <c r="B1048" s="10" t="s">
        <v>1340</v>
      </c>
      <c r="C1048" s="4" t="s">
        <v>223</v>
      </c>
      <c r="D1048" s="4" t="s">
        <v>893</v>
      </c>
      <c r="E1048" s="4" t="s">
        <v>1293</v>
      </c>
    </row>
    <row r="1049" spans="1:5" ht="25.5">
      <c r="A1049" s="4" t="s">
        <v>691</v>
      </c>
      <c r="B1049" s="10" t="s">
        <v>1340</v>
      </c>
      <c r="C1049" s="4" t="s">
        <v>890</v>
      </c>
      <c r="D1049" s="4" t="s">
        <v>891</v>
      </c>
      <c r="E1049" s="4" t="s">
        <v>1293</v>
      </c>
    </row>
    <row r="1050" spans="1:5">
      <c r="A1050" s="4" t="s">
        <v>693</v>
      </c>
      <c r="B1050" s="4" t="s">
        <v>1341</v>
      </c>
      <c r="C1050" s="4" t="s">
        <v>267</v>
      </c>
      <c r="D1050" s="4" t="s">
        <v>887</v>
      </c>
      <c r="E1050" s="4" t="s">
        <v>1293</v>
      </c>
    </row>
    <row r="1051" spans="1:5">
      <c r="A1051" s="4" t="s">
        <v>693</v>
      </c>
      <c r="B1051" s="4" t="s">
        <v>1341</v>
      </c>
      <c r="C1051" s="4" t="s">
        <v>456</v>
      </c>
      <c r="D1051" s="4" t="s">
        <v>889</v>
      </c>
      <c r="E1051" s="4" t="s">
        <v>1293</v>
      </c>
    </row>
    <row r="1052" spans="1:5">
      <c r="A1052" s="4" t="s">
        <v>693</v>
      </c>
      <c r="B1052" s="4" t="s">
        <v>1341</v>
      </c>
      <c r="C1052" s="4" t="s">
        <v>223</v>
      </c>
      <c r="D1052" s="4" t="s">
        <v>893</v>
      </c>
      <c r="E1052" s="4" t="s">
        <v>1293</v>
      </c>
    </row>
    <row r="1053" spans="1:5">
      <c r="A1053" s="4" t="s">
        <v>693</v>
      </c>
      <c r="B1053" s="4" t="s">
        <v>1341</v>
      </c>
      <c r="C1053" s="4" t="s">
        <v>890</v>
      </c>
      <c r="D1053" s="4" t="s">
        <v>891</v>
      </c>
      <c r="E1053" s="4" t="s">
        <v>1293</v>
      </c>
    </row>
    <row r="1054" spans="1:5">
      <c r="A1054" s="4" t="s">
        <v>695</v>
      </c>
      <c r="B1054" s="4" t="s">
        <v>1342</v>
      </c>
      <c r="C1054" s="4" t="s">
        <v>267</v>
      </c>
      <c r="D1054" s="4" t="s">
        <v>887</v>
      </c>
      <c r="E1054" s="4" t="s">
        <v>1293</v>
      </c>
    </row>
    <row r="1055" spans="1:5">
      <c r="A1055" s="4" t="s">
        <v>695</v>
      </c>
      <c r="B1055" s="4" t="s">
        <v>1342</v>
      </c>
      <c r="C1055" s="4" t="s">
        <v>456</v>
      </c>
      <c r="D1055" s="4" t="s">
        <v>889</v>
      </c>
      <c r="E1055" s="4" t="s">
        <v>1293</v>
      </c>
    </row>
    <row r="1056" spans="1:5">
      <c r="A1056" s="4" t="s">
        <v>695</v>
      </c>
      <c r="B1056" s="4" t="s">
        <v>1342</v>
      </c>
      <c r="C1056" s="4" t="s">
        <v>223</v>
      </c>
      <c r="D1056" s="4" t="s">
        <v>893</v>
      </c>
      <c r="E1056" s="4" t="s">
        <v>1293</v>
      </c>
    </row>
    <row r="1057" spans="1:5">
      <c r="A1057" s="4" t="s">
        <v>695</v>
      </c>
      <c r="B1057" s="4" t="s">
        <v>1342</v>
      </c>
      <c r="C1057" s="4" t="s">
        <v>890</v>
      </c>
      <c r="D1057" s="4" t="s">
        <v>891</v>
      </c>
      <c r="E1057" s="4" t="s">
        <v>1293</v>
      </c>
    </row>
    <row r="1058" spans="1:5">
      <c r="A1058" s="4" t="s">
        <v>697</v>
      </c>
      <c r="B1058" s="4" t="s">
        <v>1343</v>
      </c>
      <c r="C1058" s="4" t="s">
        <v>267</v>
      </c>
      <c r="D1058" s="4" t="s">
        <v>887</v>
      </c>
      <c r="E1058" s="4" t="s">
        <v>1293</v>
      </c>
    </row>
    <row r="1059" spans="1:5">
      <c r="A1059" s="4" t="s">
        <v>697</v>
      </c>
      <c r="B1059" s="4" t="s">
        <v>1343</v>
      </c>
      <c r="C1059" s="4" t="s">
        <v>456</v>
      </c>
      <c r="D1059" s="4" t="s">
        <v>889</v>
      </c>
      <c r="E1059" s="4" t="s">
        <v>1293</v>
      </c>
    </row>
    <row r="1060" spans="1:5">
      <c r="A1060" s="4" t="s">
        <v>697</v>
      </c>
      <c r="B1060" s="4" t="s">
        <v>1343</v>
      </c>
      <c r="C1060" s="4" t="s">
        <v>223</v>
      </c>
      <c r="D1060" s="4" t="s">
        <v>893</v>
      </c>
      <c r="E1060" s="4" t="s">
        <v>1293</v>
      </c>
    </row>
    <row r="1061" spans="1:5">
      <c r="A1061" s="4" t="s">
        <v>697</v>
      </c>
      <c r="B1061" s="4" t="s">
        <v>1343</v>
      </c>
      <c r="C1061" s="4" t="s">
        <v>890</v>
      </c>
      <c r="D1061" s="4" t="s">
        <v>891</v>
      </c>
      <c r="E1061" s="4" t="s">
        <v>1293</v>
      </c>
    </row>
    <row r="1062" spans="1:5">
      <c r="A1062" s="4" t="s">
        <v>699</v>
      </c>
      <c r="B1062" s="4" t="s">
        <v>1344</v>
      </c>
      <c r="C1062" s="4" t="s">
        <v>267</v>
      </c>
      <c r="D1062" s="4" t="s">
        <v>887</v>
      </c>
      <c r="E1062" s="4" t="s">
        <v>1293</v>
      </c>
    </row>
    <row r="1063" spans="1:5">
      <c r="A1063" s="4" t="s">
        <v>699</v>
      </c>
      <c r="B1063" s="4" t="s">
        <v>1344</v>
      </c>
      <c r="C1063" s="4" t="s">
        <v>456</v>
      </c>
      <c r="D1063" s="4" t="s">
        <v>889</v>
      </c>
      <c r="E1063" s="4" t="s">
        <v>1293</v>
      </c>
    </row>
    <row r="1064" spans="1:5">
      <c r="A1064" s="4" t="s">
        <v>699</v>
      </c>
      <c r="B1064" s="4" t="s">
        <v>1344</v>
      </c>
      <c r="C1064" s="4" t="s">
        <v>223</v>
      </c>
      <c r="D1064" s="4" t="s">
        <v>893</v>
      </c>
      <c r="E1064" s="4" t="s">
        <v>1293</v>
      </c>
    </row>
    <row r="1065" spans="1:5">
      <c r="A1065" s="4" t="s">
        <v>699</v>
      </c>
      <c r="B1065" s="4" t="s">
        <v>1344</v>
      </c>
      <c r="C1065" s="4" t="s">
        <v>890</v>
      </c>
      <c r="D1065" s="4" t="s">
        <v>891</v>
      </c>
      <c r="E1065" s="4" t="s">
        <v>1293</v>
      </c>
    </row>
    <row r="1066" spans="1:5">
      <c r="A1066" s="4" t="s">
        <v>701</v>
      </c>
      <c r="B1066" s="4" t="s">
        <v>1345</v>
      </c>
      <c r="C1066" s="4" t="s">
        <v>267</v>
      </c>
      <c r="D1066" s="4" t="s">
        <v>887</v>
      </c>
      <c r="E1066" s="4" t="s">
        <v>1293</v>
      </c>
    </row>
    <row r="1067" spans="1:5">
      <c r="A1067" s="4" t="s">
        <v>701</v>
      </c>
      <c r="B1067" s="4" t="s">
        <v>1345</v>
      </c>
      <c r="C1067" s="4" t="s">
        <v>456</v>
      </c>
      <c r="D1067" s="4" t="s">
        <v>889</v>
      </c>
      <c r="E1067" s="4" t="s">
        <v>1293</v>
      </c>
    </row>
    <row r="1068" spans="1:5">
      <c r="A1068" s="4" t="s">
        <v>701</v>
      </c>
      <c r="B1068" s="4" t="s">
        <v>1345</v>
      </c>
      <c r="C1068" s="4" t="s">
        <v>223</v>
      </c>
      <c r="D1068" s="4" t="s">
        <v>893</v>
      </c>
      <c r="E1068" s="4" t="s">
        <v>1293</v>
      </c>
    </row>
    <row r="1069" spans="1:5">
      <c r="A1069" s="4" t="s">
        <v>701</v>
      </c>
      <c r="B1069" s="4" t="s">
        <v>1345</v>
      </c>
      <c r="C1069" s="4" t="s">
        <v>890</v>
      </c>
      <c r="D1069" s="4" t="s">
        <v>891</v>
      </c>
      <c r="E1069" s="4" t="s">
        <v>1293</v>
      </c>
    </row>
    <row r="1070" spans="1:5">
      <c r="A1070" s="4" t="s">
        <v>703</v>
      </c>
      <c r="B1070" s="4" t="s">
        <v>1346</v>
      </c>
      <c r="C1070" s="4" t="s">
        <v>267</v>
      </c>
      <c r="D1070" s="4" t="s">
        <v>887</v>
      </c>
      <c r="E1070" s="4" t="s">
        <v>1293</v>
      </c>
    </row>
    <row r="1071" spans="1:5">
      <c r="A1071" s="4" t="s">
        <v>703</v>
      </c>
      <c r="B1071" s="4" t="s">
        <v>1346</v>
      </c>
      <c r="C1071" s="4" t="s">
        <v>456</v>
      </c>
      <c r="D1071" s="4" t="s">
        <v>889</v>
      </c>
      <c r="E1071" s="4" t="s">
        <v>1293</v>
      </c>
    </row>
    <row r="1072" spans="1:5">
      <c r="A1072" s="4" t="s">
        <v>703</v>
      </c>
      <c r="B1072" s="4" t="s">
        <v>1346</v>
      </c>
      <c r="C1072" s="4" t="s">
        <v>223</v>
      </c>
      <c r="D1072" s="4" t="s">
        <v>893</v>
      </c>
      <c r="E1072" s="4" t="s">
        <v>1293</v>
      </c>
    </row>
    <row r="1073" spans="1:5">
      <c r="A1073" s="4" t="s">
        <v>703</v>
      </c>
      <c r="B1073" s="4" t="s">
        <v>1346</v>
      </c>
      <c r="C1073" s="4" t="s">
        <v>890</v>
      </c>
      <c r="D1073" s="4" t="s">
        <v>891</v>
      </c>
      <c r="E1073" s="4" t="s">
        <v>1293</v>
      </c>
    </row>
    <row r="1074" spans="1:5">
      <c r="A1074" s="4" t="s">
        <v>705</v>
      </c>
      <c r="B1074" s="4" t="s">
        <v>1347</v>
      </c>
      <c r="C1074" s="4" t="s">
        <v>267</v>
      </c>
      <c r="D1074" s="4" t="s">
        <v>887</v>
      </c>
      <c r="E1074" s="4" t="s">
        <v>1293</v>
      </c>
    </row>
    <row r="1075" spans="1:5">
      <c r="A1075" s="4" t="s">
        <v>705</v>
      </c>
      <c r="B1075" s="4" t="s">
        <v>1347</v>
      </c>
      <c r="C1075" s="4" t="s">
        <v>456</v>
      </c>
      <c r="D1075" s="4" t="s">
        <v>889</v>
      </c>
      <c r="E1075" s="4" t="s">
        <v>1293</v>
      </c>
    </row>
    <row r="1076" spans="1:5">
      <c r="A1076" s="4" t="s">
        <v>705</v>
      </c>
      <c r="B1076" s="4" t="s">
        <v>1347</v>
      </c>
      <c r="C1076" s="4" t="s">
        <v>223</v>
      </c>
      <c r="D1076" s="4" t="s">
        <v>893</v>
      </c>
      <c r="E1076" s="4" t="s">
        <v>1293</v>
      </c>
    </row>
    <row r="1077" spans="1:5">
      <c r="A1077" s="4" t="s">
        <v>705</v>
      </c>
      <c r="B1077" s="4" t="s">
        <v>1347</v>
      </c>
      <c r="C1077" s="4" t="s">
        <v>890</v>
      </c>
      <c r="D1077" s="4" t="s">
        <v>891</v>
      </c>
      <c r="E1077" s="4" t="s">
        <v>1293</v>
      </c>
    </row>
    <row r="1078" spans="1:5">
      <c r="A1078" s="4" t="s">
        <v>707</v>
      </c>
      <c r="B1078" s="4" t="s">
        <v>1348</v>
      </c>
      <c r="C1078" s="4" t="s">
        <v>267</v>
      </c>
      <c r="D1078" s="4" t="s">
        <v>887</v>
      </c>
      <c r="E1078" s="4" t="s">
        <v>1293</v>
      </c>
    </row>
    <row r="1079" spans="1:5">
      <c r="A1079" s="4" t="s">
        <v>707</v>
      </c>
      <c r="B1079" s="4" t="s">
        <v>1348</v>
      </c>
      <c r="C1079" s="4" t="s">
        <v>456</v>
      </c>
      <c r="D1079" s="4" t="s">
        <v>889</v>
      </c>
      <c r="E1079" s="4" t="s">
        <v>1293</v>
      </c>
    </row>
    <row r="1080" spans="1:5">
      <c r="A1080" s="4" t="s">
        <v>707</v>
      </c>
      <c r="B1080" s="4" t="s">
        <v>1348</v>
      </c>
      <c r="C1080" s="4" t="s">
        <v>223</v>
      </c>
      <c r="D1080" s="4" t="s">
        <v>893</v>
      </c>
      <c r="E1080" s="4" t="s">
        <v>1293</v>
      </c>
    </row>
    <row r="1081" spans="1:5">
      <c r="A1081" s="4" t="s">
        <v>707</v>
      </c>
      <c r="B1081" s="4" t="s">
        <v>1348</v>
      </c>
      <c r="C1081" s="4" t="s">
        <v>890</v>
      </c>
      <c r="D1081" s="4" t="s">
        <v>891</v>
      </c>
      <c r="E1081" s="4" t="s">
        <v>1293</v>
      </c>
    </row>
    <row r="1082" spans="1:5">
      <c r="A1082" s="4" t="s">
        <v>711</v>
      </c>
      <c r="B1082" s="4" t="s">
        <v>1349</v>
      </c>
      <c r="C1082" s="4" t="s">
        <v>267</v>
      </c>
      <c r="D1082" s="4" t="s">
        <v>887</v>
      </c>
      <c r="E1082" s="4" t="s">
        <v>1293</v>
      </c>
    </row>
    <row r="1083" spans="1:5">
      <c r="A1083" s="4" t="s">
        <v>711</v>
      </c>
      <c r="B1083" s="4" t="s">
        <v>1349</v>
      </c>
      <c r="C1083" s="4" t="s">
        <v>456</v>
      </c>
      <c r="D1083" s="4" t="s">
        <v>889</v>
      </c>
      <c r="E1083" s="4" t="s">
        <v>1293</v>
      </c>
    </row>
    <row r="1084" spans="1:5">
      <c r="A1084" s="4" t="s">
        <v>711</v>
      </c>
      <c r="B1084" s="4" t="s">
        <v>1349</v>
      </c>
      <c r="C1084" s="4" t="s">
        <v>223</v>
      </c>
      <c r="D1084" s="4" t="s">
        <v>893</v>
      </c>
      <c r="E1084" s="4" t="s">
        <v>1293</v>
      </c>
    </row>
    <row r="1085" spans="1:5">
      <c r="A1085" s="4" t="s">
        <v>711</v>
      </c>
      <c r="B1085" s="4" t="s">
        <v>1349</v>
      </c>
      <c r="C1085" s="4" t="s">
        <v>890</v>
      </c>
      <c r="D1085" s="4" t="s">
        <v>891</v>
      </c>
      <c r="E1085" s="4" t="s">
        <v>1293</v>
      </c>
    </row>
    <row r="1086" spans="1:5">
      <c r="A1086" s="4" t="s">
        <v>713</v>
      </c>
      <c r="B1086" s="4" t="s">
        <v>1350</v>
      </c>
      <c r="C1086" s="4" t="s">
        <v>267</v>
      </c>
      <c r="D1086" s="4" t="s">
        <v>887</v>
      </c>
      <c r="E1086" s="4" t="s">
        <v>1293</v>
      </c>
    </row>
    <row r="1087" spans="1:5">
      <c r="A1087" s="4" t="s">
        <v>713</v>
      </c>
      <c r="B1087" s="4" t="s">
        <v>1350</v>
      </c>
      <c r="C1087" s="4" t="s">
        <v>456</v>
      </c>
      <c r="D1087" s="4" t="s">
        <v>889</v>
      </c>
      <c r="E1087" s="4" t="s">
        <v>1293</v>
      </c>
    </row>
    <row r="1088" spans="1:5">
      <c r="A1088" s="4" t="s">
        <v>713</v>
      </c>
      <c r="B1088" s="4" t="s">
        <v>1350</v>
      </c>
      <c r="C1088" s="4" t="s">
        <v>223</v>
      </c>
      <c r="D1088" s="4" t="s">
        <v>893</v>
      </c>
      <c r="E1088" s="4" t="s">
        <v>1293</v>
      </c>
    </row>
    <row r="1089" spans="1:5">
      <c r="A1089" s="4" t="s">
        <v>713</v>
      </c>
      <c r="B1089" s="4" t="s">
        <v>1350</v>
      </c>
      <c r="C1089" s="4" t="s">
        <v>890</v>
      </c>
      <c r="D1089" s="4" t="s">
        <v>891</v>
      </c>
      <c r="E1089" s="4" t="s">
        <v>1293</v>
      </c>
    </row>
    <row r="1090" spans="1:5">
      <c r="A1090" s="4" t="s">
        <v>715</v>
      </c>
      <c r="B1090" s="4" t="s">
        <v>1351</v>
      </c>
      <c r="C1090" s="4" t="s">
        <v>267</v>
      </c>
      <c r="D1090" s="4" t="s">
        <v>887</v>
      </c>
      <c r="E1090" s="4" t="s">
        <v>1293</v>
      </c>
    </row>
    <row r="1091" spans="1:5">
      <c r="A1091" s="4" t="s">
        <v>715</v>
      </c>
      <c r="B1091" s="4" t="s">
        <v>1351</v>
      </c>
      <c r="C1091" s="4" t="s">
        <v>456</v>
      </c>
      <c r="D1091" s="4" t="s">
        <v>889</v>
      </c>
      <c r="E1091" s="4" t="s">
        <v>1293</v>
      </c>
    </row>
    <row r="1092" spans="1:5">
      <c r="A1092" s="4" t="s">
        <v>715</v>
      </c>
      <c r="B1092" s="4" t="s">
        <v>1351</v>
      </c>
      <c r="C1092" s="4" t="s">
        <v>223</v>
      </c>
      <c r="D1092" s="4" t="s">
        <v>893</v>
      </c>
      <c r="E1092" s="4" t="s">
        <v>1293</v>
      </c>
    </row>
    <row r="1093" spans="1:5">
      <c r="A1093" s="4" t="s">
        <v>715</v>
      </c>
      <c r="B1093" s="4" t="s">
        <v>1351</v>
      </c>
      <c r="C1093" s="4" t="s">
        <v>890</v>
      </c>
      <c r="D1093" s="4" t="s">
        <v>891</v>
      </c>
      <c r="E1093" s="4" t="s">
        <v>1293</v>
      </c>
    </row>
    <row r="1094" spans="1:5">
      <c r="A1094" s="4" t="s">
        <v>719</v>
      </c>
      <c r="B1094" s="4" t="s">
        <v>1352</v>
      </c>
      <c r="C1094" s="4" t="s">
        <v>267</v>
      </c>
      <c r="D1094" s="4" t="s">
        <v>887</v>
      </c>
      <c r="E1094" s="4" t="s">
        <v>1293</v>
      </c>
    </row>
    <row r="1095" spans="1:5">
      <c r="A1095" s="4" t="s">
        <v>719</v>
      </c>
      <c r="B1095" s="4" t="s">
        <v>1352</v>
      </c>
      <c r="C1095" s="4" t="s">
        <v>456</v>
      </c>
      <c r="D1095" s="4" t="s">
        <v>889</v>
      </c>
      <c r="E1095" s="4" t="s">
        <v>1293</v>
      </c>
    </row>
    <row r="1096" spans="1:5">
      <c r="A1096" s="4" t="s">
        <v>719</v>
      </c>
      <c r="B1096" s="4" t="s">
        <v>1352</v>
      </c>
      <c r="C1096" s="4" t="s">
        <v>223</v>
      </c>
      <c r="D1096" s="4" t="s">
        <v>893</v>
      </c>
      <c r="E1096" s="4" t="s">
        <v>1293</v>
      </c>
    </row>
    <row r="1097" spans="1:5">
      <c r="A1097" s="4" t="s">
        <v>719</v>
      </c>
      <c r="B1097" s="4" t="s">
        <v>1352</v>
      </c>
      <c r="C1097" s="4" t="s">
        <v>890</v>
      </c>
      <c r="D1097" s="4" t="s">
        <v>891</v>
      </c>
      <c r="E1097" s="4" t="s">
        <v>1293</v>
      </c>
    </row>
    <row r="1098" spans="1:5">
      <c r="A1098" s="4" t="s">
        <v>1353</v>
      </c>
      <c r="B1098" s="4" t="s">
        <v>1354</v>
      </c>
      <c r="C1098" s="4" t="s">
        <v>267</v>
      </c>
      <c r="D1098" s="4" t="s">
        <v>887</v>
      </c>
      <c r="E1098" s="4" t="s">
        <v>1293</v>
      </c>
    </row>
    <row r="1099" spans="1:5">
      <c r="A1099" s="4" t="s">
        <v>1353</v>
      </c>
      <c r="B1099" s="4" t="s">
        <v>1354</v>
      </c>
      <c r="C1099" s="4" t="s">
        <v>456</v>
      </c>
      <c r="D1099" s="4" t="s">
        <v>889</v>
      </c>
      <c r="E1099" s="4" t="s">
        <v>1293</v>
      </c>
    </row>
    <row r="1100" spans="1:5">
      <c r="A1100" s="4" t="s">
        <v>1353</v>
      </c>
      <c r="B1100" s="4" t="s">
        <v>1354</v>
      </c>
      <c r="C1100" s="4" t="s">
        <v>223</v>
      </c>
      <c r="D1100" s="4" t="s">
        <v>893</v>
      </c>
      <c r="E1100" s="4" t="s">
        <v>1293</v>
      </c>
    </row>
    <row r="1101" spans="1:5">
      <c r="A1101" s="4" t="s">
        <v>1353</v>
      </c>
      <c r="B1101" s="4" t="s">
        <v>1354</v>
      </c>
      <c r="C1101" s="4" t="s">
        <v>890</v>
      </c>
      <c r="D1101" s="4" t="s">
        <v>891</v>
      </c>
      <c r="E1101" s="4" t="s">
        <v>1293</v>
      </c>
    </row>
    <row r="1102" spans="1:5">
      <c r="A1102" s="4" t="s">
        <v>1353</v>
      </c>
      <c r="B1102" s="4" t="s">
        <v>1354</v>
      </c>
      <c r="C1102" s="4" t="s">
        <v>307</v>
      </c>
      <c r="D1102" s="4" t="s">
        <v>958</v>
      </c>
      <c r="E1102" s="4" t="s">
        <v>959</v>
      </c>
    </row>
    <row r="1103" spans="1:5">
      <c r="A1103" s="4" t="s">
        <v>1355</v>
      </c>
      <c r="B1103" s="4" t="s">
        <v>1356</v>
      </c>
      <c r="C1103" s="4" t="s">
        <v>267</v>
      </c>
      <c r="D1103" s="4" t="s">
        <v>887</v>
      </c>
      <c r="E1103" s="4" t="s">
        <v>1293</v>
      </c>
    </row>
    <row r="1104" spans="1:5">
      <c r="A1104" s="4" t="s">
        <v>1355</v>
      </c>
      <c r="B1104" s="4" t="s">
        <v>1356</v>
      </c>
      <c r="C1104" s="4" t="s">
        <v>456</v>
      </c>
      <c r="D1104" s="4" t="s">
        <v>889</v>
      </c>
      <c r="E1104" s="4" t="s">
        <v>1293</v>
      </c>
    </row>
    <row r="1105" spans="1:5">
      <c r="A1105" s="4" t="s">
        <v>1355</v>
      </c>
      <c r="B1105" s="4" t="s">
        <v>1356</v>
      </c>
      <c r="C1105" s="4" t="s">
        <v>223</v>
      </c>
      <c r="D1105" s="4" t="s">
        <v>893</v>
      </c>
      <c r="E1105" s="4" t="s">
        <v>1293</v>
      </c>
    </row>
    <row r="1106" spans="1:5">
      <c r="A1106" s="4" t="s">
        <v>1355</v>
      </c>
      <c r="B1106" s="4" t="s">
        <v>1356</v>
      </c>
      <c r="C1106" s="4" t="s">
        <v>890</v>
      </c>
      <c r="D1106" s="4" t="s">
        <v>891</v>
      </c>
      <c r="E1106" s="4" t="s">
        <v>1293</v>
      </c>
    </row>
    <row r="1107" spans="1:5">
      <c r="A1107" s="4" t="s">
        <v>722</v>
      </c>
      <c r="B1107" s="4" t="s">
        <v>1357</v>
      </c>
      <c r="C1107" s="4" t="s">
        <v>267</v>
      </c>
      <c r="D1107" s="4" t="s">
        <v>887</v>
      </c>
      <c r="E1107" s="4" t="s">
        <v>1293</v>
      </c>
    </row>
    <row r="1108" spans="1:5">
      <c r="A1108" s="4" t="s">
        <v>722</v>
      </c>
      <c r="B1108" s="4" t="s">
        <v>1357</v>
      </c>
      <c r="C1108" s="4" t="s">
        <v>456</v>
      </c>
      <c r="D1108" s="4" t="s">
        <v>889</v>
      </c>
      <c r="E1108" s="4" t="s">
        <v>1293</v>
      </c>
    </row>
    <row r="1109" spans="1:5">
      <c r="A1109" s="4" t="s">
        <v>722</v>
      </c>
      <c r="B1109" s="4" t="s">
        <v>1357</v>
      </c>
      <c r="C1109" s="4" t="s">
        <v>223</v>
      </c>
      <c r="D1109" s="4" t="s">
        <v>893</v>
      </c>
      <c r="E1109" s="4" t="s">
        <v>1293</v>
      </c>
    </row>
    <row r="1110" spans="1:5">
      <c r="A1110" s="4" t="s">
        <v>722</v>
      </c>
      <c r="B1110" s="4" t="s">
        <v>1357</v>
      </c>
      <c r="C1110" s="4" t="s">
        <v>890</v>
      </c>
      <c r="D1110" s="4" t="s">
        <v>891</v>
      </c>
      <c r="E1110" s="4" t="s">
        <v>1293</v>
      </c>
    </row>
    <row r="1111" spans="1:5">
      <c r="A1111" s="4" t="s">
        <v>724</v>
      </c>
      <c r="B1111" s="4" t="s">
        <v>1358</v>
      </c>
      <c r="C1111" s="4" t="s">
        <v>267</v>
      </c>
      <c r="D1111" s="4" t="s">
        <v>887</v>
      </c>
      <c r="E1111" s="4" t="s">
        <v>1293</v>
      </c>
    </row>
    <row r="1112" spans="1:5">
      <c r="A1112" s="4" t="s">
        <v>724</v>
      </c>
      <c r="B1112" s="4" t="s">
        <v>1358</v>
      </c>
      <c r="C1112" s="4" t="s">
        <v>456</v>
      </c>
      <c r="D1112" s="4" t="s">
        <v>889</v>
      </c>
      <c r="E1112" s="4" t="s">
        <v>1293</v>
      </c>
    </row>
    <row r="1113" spans="1:5">
      <c r="A1113" s="4" t="s">
        <v>724</v>
      </c>
      <c r="B1113" s="4" t="s">
        <v>1358</v>
      </c>
      <c r="C1113" s="4" t="s">
        <v>223</v>
      </c>
      <c r="D1113" s="4" t="s">
        <v>893</v>
      </c>
      <c r="E1113" s="4" t="s">
        <v>1293</v>
      </c>
    </row>
    <row r="1114" spans="1:5">
      <c r="A1114" s="4" t="s">
        <v>724</v>
      </c>
      <c r="B1114" s="4" t="s">
        <v>1358</v>
      </c>
      <c r="C1114" s="4" t="s">
        <v>890</v>
      </c>
      <c r="D1114" s="4" t="s">
        <v>891</v>
      </c>
      <c r="E1114" s="4" t="s">
        <v>1293</v>
      </c>
    </row>
    <row r="1115" spans="1:5">
      <c r="A1115" s="4" t="s">
        <v>726</v>
      </c>
      <c r="B1115" s="4" t="s">
        <v>1359</v>
      </c>
      <c r="C1115" s="4" t="s">
        <v>267</v>
      </c>
      <c r="D1115" s="4" t="s">
        <v>887</v>
      </c>
      <c r="E1115" s="4" t="s">
        <v>1293</v>
      </c>
    </row>
    <row r="1116" spans="1:5">
      <c r="A1116" s="4" t="s">
        <v>726</v>
      </c>
      <c r="B1116" s="4" t="s">
        <v>1359</v>
      </c>
      <c r="C1116" s="4" t="s">
        <v>456</v>
      </c>
      <c r="D1116" s="4" t="s">
        <v>889</v>
      </c>
      <c r="E1116" s="4" t="s">
        <v>1293</v>
      </c>
    </row>
    <row r="1117" spans="1:5">
      <c r="A1117" s="4" t="s">
        <v>726</v>
      </c>
      <c r="B1117" s="4" t="s">
        <v>1359</v>
      </c>
      <c r="C1117" s="4" t="s">
        <v>223</v>
      </c>
      <c r="D1117" s="4" t="s">
        <v>893</v>
      </c>
      <c r="E1117" s="4" t="s">
        <v>1293</v>
      </c>
    </row>
    <row r="1118" spans="1:5">
      <c r="A1118" s="4" t="s">
        <v>726</v>
      </c>
      <c r="B1118" s="4" t="s">
        <v>1359</v>
      </c>
      <c r="C1118" s="4" t="s">
        <v>890</v>
      </c>
      <c r="D1118" s="4" t="s">
        <v>891</v>
      </c>
      <c r="E1118" s="4" t="s">
        <v>1293</v>
      </c>
    </row>
    <row r="1119" spans="1:5">
      <c r="A1119" s="4" t="s">
        <v>474</v>
      </c>
      <c r="B1119" s="4" t="s">
        <v>1360</v>
      </c>
      <c r="C1119" s="4" t="s">
        <v>267</v>
      </c>
      <c r="D1119" s="4" t="s">
        <v>887</v>
      </c>
      <c r="E1119" s="4" t="s">
        <v>1293</v>
      </c>
    </row>
    <row r="1120" spans="1:5">
      <c r="A1120" s="4" t="s">
        <v>474</v>
      </c>
      <c r="B1120" s="4" t="s">
        <v>1360</v>
      </c>
      <c r="C1120" s="4" t="s">
        <v>456</v>
      </c>
      <c r="D1120" s="4" t="s">
        <v>889</v>
      </c>
      <c r="E1120" s="4" t="s">
        <v>1293</v>
      </c>
    </row>
    <row r="1121" spans="1:5">
      <c r="A1121" s="4" t="s">
        <v>474</v>
      </c>
      <c r="B1121" s="4" t="s">
        <v>1360</v>
      </c>
      <c r="C1121" s="4" t="s">
        <v>223</v>
      </c>
      <c r="D1121" s="4" t="s">
        <v>893</v>
      </c>
      <c r="E1121" s="4" t="s">
        <v>1293</v>
      </c>
    </row>
    <row r="1122" spans="1:5">
      <c r="A1122" s="4" t="s">
        <v>474</v>
      </c>
      <c r="B1122" s="4" t="s">
        <v>1360</v>
      </c>
      <c r="C1122" s="4" t="s">
        <v>890</v>
      </c>
      <c r="D1122" s="4" t="s">
        <v>891</v>
      </c>
      <c r="E1122" s="4" t="s">
        <v>1293</v>
      </c>
    </row>
    <row r="1123" spans="1:5">
      <c r="A1123" s="4" t="s">
        <v>476</v>
      </c>
      <c r="B1123" s="4" t="s">
        <v>1361</v>
      </c>
      <c r="C1123" s="4" t="s">
        <v>267</v>
      </c>
      <c r="D1123" s="4" t="s">
        <v>887</v>
      </c>
      <c r="E1123" s="4" t="s">
        <v>1293</v>
      </c>
    </row>
    <row r="1124" spans="1:5">
      <c r="A1124" s="4" t="s">
        <v>476</v>
      </c>
      <c r="B1124" s="4" t="s">
        <v>1361</v>
      </c>
      <c r="C1124" s="4" t="s">
        <v>456</v>
      </c>
      <c r="D1124" s="4" t="s">
        <v>889</v>
      </c>
      <c r="E1124" s="4" t="s">
        <v>1293</v>
      </c>
    </row>
    <row r="1125" spans="1:5">
      <c r="A1125" s="4" t="s">
        <v>476</v>
      </c>
      <c r="B1125" s="4" t="s">
        <v>1361</v>
      </c>
      <c r="C1125" s="4" t="s">
        <v>223</v>
      </c>
      <c r="D1125" s="4" t="s">
        <v>893</v>
      </c>
      <c r="E1125" s="4" t="s">
        <v>1293</v>
      </c>
    </row>
    <row r="1126" spans="1:5">
      <c r="A1126" s="4" t="s">
        <v>476</v>
      </c>
      <c r="B1126" s="4" t="s">
        <v>1361</v>
      </c>
      <c r="C1126" s="4" t="s">
        <v>890</v>
      </c>
      <c r="D1126" s="4" t="s">
        <v>891</v>
      </c>
      <c r="E1126" s="4" t="s">
        <v>1293</v>
      </c>
    </row>
    <row r="1127" spans="1:5">
      <c r="A1127" s="4" t="s">
        <v>478</v>
      </c>
      <c r="B1127" s="4" t="s">
        <v>1362</v>
      </c>
      <c r="C1127" s="4" t="s">
        <v>267</v>
      </c>
      <c r="D1127" s="4" t="s">
        <v>887</v>
      </c>
      <c r="E1127" s="4" t="s">
        <v>1293</v>
      </c>
    </row>
    <row r="1128" spans="1:5">
      <c r="A1128" s="4" t="s">
        <v>478</v>
      </c>
      <c r="B1128" s="4" t="s">
        <v>1362</v>
      </c>
      <c r="C1128" s="4" t="s">
        <v>456</v>
      </c>
      <c r="D1128" s="4" t="s">
        <v>889</v>
      </c>
      <c r="E1128" s="4" t="s">
        <v>1293</v>
      </c>
    </row>
    <row r="1129" spans="1:5">
      <c r="A1129" s="4" t="s">
        <v>478</v>
      </c>
      <c r="B1129" s="4" t="s">
        <v>1362</v>
      </c>
      <c r="C1129" s="4" t="s">
        <v>223</v>
      </c>
      <c r="D1129" s="4" t="s">
        <v>893</v>
      </c>
      <c r="E1129" s="4" t="s">
        <v>1293</v>
      </c>
    </row>
    <row r="1130" spans="1:5">
      <c r="A1130" s="4" t="s">
        <v>478</v>
      </c>
      <c r="B1130" s="4" t="s">
        <v>1362</v>
      </c>
      <c r="C1130" s="4" t="s">
        <v>890</v>
      </c>
      <c r="D1130" s="4" t="s">
        <v>891</v>
      </c>
      <c r="E1130" s="4" t="s">
        <v>1293</v>
      </c>
    </row>
    <row r="1131" spans="1:5">
      <c r="A1131" s="4" t="s">
        <v>480</v>
      </c>
      <c r="B1131" s="4" t="s">
        <v>1363</v>
      </c>
      <c r="C1131" s="4" t="s">
        <v>267</v>
      </c>
      <c r="D1131" s="4" t="s">
        <v>887</v>
      </c>
      <c r="E1131" s="4" t="s">
        <v>1293</v>
      </c>
    </row>
    <row r="1132" spans="1:5">
      <c r="A1132" s="4" t="s">
        <v>480</v>
      </c>
      <c r="B1132" s="4" t="s">
        <v>1363</v>
      </c>
      <c r="C1132" s="4" t="s">
        <v>456</v>
      </c>
      <c r="D1132" s="4" t="s">
        <v>889</v>
      </c>
      <c r="E1132" s="4" t="s">
        <v>1293</v>
      </c>
    </row>
    <row r="1133" spans="1:5">
      <c r="A1133" s="4" t="s">
        <v>480</v>
      </c>
      <c r="B1133" s="4" t="s">
        <v>1363</v>
      </c>
      <c r="C1133" s="4" t="s">
        <v>223</v>
      </c>
      <c r="D1133" s="4" t="s">
        <v>893</v>
      </c>
      <c r="E1133" s="4" t="s">
        <v>1293</v>
      </c>
    </row>
    <row r="1134" spans="1:5">
      <c r="A1134" s="4" t="s">
        <v>480</v>
      </c>
      <c r="B1134" s="4" t="s">
        <v>1363</v>
      </c>
      <c r="C1134" s="4" t="s">
        <v>890</v>
      </c>
      <c r="D1134" s="4" t="s">
        <v>891</v>
      </c>
      <c r="E1134" s="4" t="s">
        <v>1293</v>
      </c>
    </row>
    <row r="1135" spans="1:5">
      <c r="A1135" s="4" t="s">
        <v>482</v>
      </c>
      <c r="B1135" s="4" t="s">
        <v>1364</v>
      </c>
      <c r="C1135" s="4" t="s">
        <v>267</v>
      </c>
      <c r="D1135" s="4" t="s">
        <v>887</v>
      </c>
      <c r="E1135" s="4" t="s">
        <v>1293</v>
      </c>
    </row>
    <row r="1136" spans="1:5">
      <c r="A1136" s="4" t="s">
        <v>482</v>
      </c>
      <c r="B1136" s="4" t="s">
        <v>1364</v>
      </c>
      <c r="C1136" s="4" t="s">
        <v>456</v>
      </c>
      <c r="D1136" s="4" t="s">
        <v>889</v>
      </c>
      <c r="E1136" s="4" t="s">
        <v>1293</v>
      </c>
    </row>
    <row r="1137" spans="1:5">
      <c r="A1137" s="4" t="s">
        <v>482</v>
      </c>
      <c r="B1137" s="4" t="s">
        <v>1364</v>
      </c>
      <c r="C1137" s="4" t="s">
        <v>223</v>
      </c>
      <c r="D1137" s="4" t="s">
        <v>893</v>
      </c>
      <c r="E1137" s="4" t="s">
        <v>1293</v>
      </c>
    </row>
    <row r="1138" spans="1:5">
      <c r="A1138" s="4" t="s">
        <v>482</v>
      </c>
      <c r="B1138" s="4" t="s">
        <v>1364</v>
      </c>
      <c r="C1138" s="4" t="s">
        <v>890</v>
      </c>
      <c r="D1138" s="4" t="s">
        <v>891</v>
      </c>
      <c r="E1138" s="4" t="s">
        <v>1293</v>
      </c>
    </row>
    <row r="1139" spans="1:5">
      <c r="A1139" s="4" t="s">
        <v>484</v>
      </c>
      <c r="B1139" s="4" t="s">
        <v>1365</v>
      </c>
      <c r="C1139" s="4" t="s">
        <v>267</v>
      </c>
      <c r="D1139" s="4" t="s">
        <v>887</v>
      </c>
      <c r="E1139" s="4" t="s">
        <v>1293</v>
      </c>
    </row>
    <row r="1140" spans="1:5">
      <c r="A1140" s="4" t="s">
        <v>484</v>
      </c>
      <c r="B1140" s="4" t="s">
        <v>1366</v>
      </c>
      <c r="C1140" s="4" t="s">
        <v>456</v>
      </c>
      <c r="D1140" s="4" t="s">
        <v>889</v>
      </c>
      <c r="E1140" s="4" t="s">
        <v>1293</v>
      </c>
    </row>
    <row r="1141" spans="1:5">
      <c r="A1141" s="4" t="s">
        <v>484</v>
      </c>
      <c r="B1141" s="4" t="s">
        <v>1366</v>
      </c>
      <c r="C1141" s="4" t="s">
        <v>223</v>
      </c>
      <c r="D1141" s="4" t="s">
        <v>893</v>
      </c>
      <c r="E1141" s="4" t="s">
        <v>1293</v>
      </c>
    </row>
    <row r="1142" spans="1:5">
      <c r="A1142" s="4" t="s">
        <v>484</v>
      </c>
      <c r="B1142" s="4" t="s">
        <v>1365</v>
      </c>
      <c r="C1142" s="4" t="s">
        <v>890</v>
      </c>
      <c r="D1142" s="4" t="s">
        <v>891</v>
      </c>
      <c r="E1142" s="4" t="s">
        <v>1293</v>
      </c>
    </row>
    <row r="1143" spans="1:5">
      <c r="A1143" s="4" t="s">
        <v>486</v>
      </c>
      <c r="B1143" s="4" t="s">
        <v>1367</v>
      </c>
      <c r="C1143" s="4" t="s">
        <v>267</v>
      </c>
      <c r="D1143" s="4" t="s">
        <v>887</v>
      </c>
      <c r="E1143" s="4" t="s">
        <v>1293</v>
      </c>
    </row>
    <row r="1144" spans="1:5">
      <c r="A1144" s="4" t="s">
        <v>486</v>
      </c>
      <c r="B1144" s="4" t="s">
        <v>1367</v>
      </c>
      <c r="C1144" s="4" t="s">
        <v>456</v>
      </c>
      <c r="D1144" s="4" t="s">
        <v>889</v>
      </c>
      <c r="E1144" s="4" t="s">
        <v>1293</v>
      </c>
    </row>
    <row r="1145" spans="1:5">
      <c r="A1145" s="4" t="s">
        <v>486</v>
      </c>
      <c r="B1145" s="4" t="s">
        <v>1367</v>
      </c>
      <c r="C1145" s="4" t="s">
        <v>223</v>
      </c>
      <c r="D1145" s="4" t="s">
        <v>893</v>
      </c>
      <c r="E1145" s="4" t="s">
        <v>1293</v>
      </c>
    </row>
    <row r="1146" spans="1:5">
      <c r="A1146" s="4" t="s">
        <v>486</v>
      </c>
      <c r="B1146" s="4" t="s">
        <v>1367</v>
      </c>
      <c r="C1146" s="4" t="s">
        <v>890</v>
      </c>
      <c r="D1146" s="4" t="s">
        <v>891</v>
      </c>
      <c r="E1146" s="4" t="s">
        <v>1293</v>
      </c>
    </row>
    <row r="1147" spans="1:5">
      <c r="A1147" s="4" t="s">
        <v>488</v>
      </c>
      <c r="B1147" s="4" t="s">
        <v>1368</v>
      </c>
      <c r="C1147" s="4" t="s">
        <v>267</v>
      </c>
      <c r="D1147" s="4" t="s">
        <v>887</v>
      </c>
      <c r="E1147" s="4" t="s">
        <v>1293</v>
      </c>
    </row>
    <row r="1148" spans="1:5">
      <c r="A1148" s="4" t="s">
        <v>488</v>
      </c>
      <c r="B1148" s="4" t="s">
        <v>1369</v>
      </c>
      <c r="C1148" s="4" t="s">
        <v>456</v>
      </c>
      <c r="D1148" s="4" t="s">
        <v>889</v>
      </c>
      <c r="E1148" s="4" t="s">
        <v>1293</v>
      </c>
    </row>
    <row r="1149" spans="1:5">
      <c r="A1149" s="4" t="s">
        <v>488</v>
      </c>
      <c r="B1149" s="4" t="s">
        <v>1369</v>
      </c>
      <c r="C1149" s="4" t="s">
        <v>223</v>
      </c>
      <c r="D1149" s="4" t="s">
        <v>893</v>
      </c>
      <c r="E1149" s="4" t="s">
        <v>1293</v>
      </c>
    </row>
    <row r="1150" spans="1:5">
      <c r="A1150" s="4" t="s">
        <v>488</v>
      </c>
      <c r="B1150" s="4" t="s">
        <v>1369</v>
      </c>
      <c r="C1150" s="4" t="s">
        <v>890</v>
      </c>
      <c r="D1150" s="4" t="s">
        <v>891</v>
      </c>
      <c r="E1150" s="4" t="s">
        <v>1293</v>
      </c>
    </row>
    <row r="1151" spans="1:5">
      <c r="A1151" s="4" t="s">
        <v>490</v>
      </c>
      <c r="B1151" s="4" t="s">
        <v>1370</v>
      </c>
      <c r="C1151" s="4" t="s">
        <v>267</v>
      </c>
      <c r="D1151" s="4" t="s">
        <v>887</v>
      </c>
      <c r="E1151" s="4" t="s">
        <v>1293</v>
      </c>
    </row>
    <row r="1152" spans="1:5">
      <c r="A1152" s="4" t="s">
        <v>490</v>
      </c>
      <c r="B1152" s="4" t="s">
        <v>1370</v>
      </c>
      <c r="C1152" s="4" t="s">
        <v>456</v>
      </c>
      <c r="D1152" s="4" t="s">
        <v>889</v>
      </c>
      <c r="E1152" s="4" t="s">
        <v>1293</v>
      </c>
    </row>
    <row r="1153" spans="1:5">
      <c r="A1153" s="4" t="s">
        <v>490</v>
      </c>
      <c r="B1153" s="4" t="s">
        <v>1371</v>
      </c>
      <c r="C1153" s="4" t="s">
        <v>223</v>
      </c>
      <c r="D1153" s="4" t="s">
        <v>893</v>
      </c>
      <c r="E1153" s="4" t="s">
        <v>1293</v>
      </c>
    </row>
    <row r="1154" spans="1:5">
      <c r="A1154" s="4" t="s">
        <v>490</v>
      </c>
      <c r="B1154" s="4" t="s">
        <v>1370</v>
      </c>
      <c r="C1154" s="4" t="s">
        <v>890</v>
      </c>
      <c r="D1154" s="4" t="s">
        <v>891</v>
      </c>
      <c r="E1154" s="4" t="s">
        <v>1293</v>
      </c>
    </row>
    <row r="1155" spans="1:5">
      <c r="A1155" s="4" t="s">
        <v>492</v>
      </c>
      <c r="B1155" s="4" t="s">
        <v>1372</v>
      </c>
      <c r="C1155" s="4" t="s">
        <v>267</v>
      </c>
      <c r="D1155" s="4" t="s">
        <v>887</v>
      </c>
      <c r="E1155" s="4" t="s">
        <v>1293</v>
      </c>
    </row>
    <row r="1156" spans="1:5">
      <c r="A1156" s="4" t="s">
        <v>492</v>
      </c>
      <c r="B1156" s="4" t="s">
        <v>1373</v>
      </c>
      <c r="C1156" s="4" t="s">
        <v>456</v>
      </c>
      <c r="D1156" s="4" t="s">
        <v>889</v>
      </c>
      <c r="E1156" s="4" t="s">
        <v>1293</v>
      </c>
    </row>
    <row r="1157" spans="1:5">
      <c r="A1157" s="4" t="s">
        <v>492</v>
      </c>
      <c r="B1157" s="4" t="s">
        <v>1373</v>
      </c>
      <c r="C1157" s="4" t="s">
        <v>223</v>
      </c>
      <c r="D1157" s="4" t="s">
        <v>893</v>
      </c>
      <c r="E1157" s="4" t="s">
        <v>1293</v>
      </c>
    </row>
    <row r="1158" spans="1:5">
      <c r="A1158" s="4" t="s">
        <v>492</v>
      </c>
      <c r="B1158" s="4" t="s">
        <v>1373</v>
      </c>
      <c r="C1158" s="4" t="s">
        <v>890</v>
      </c>
      <c r="D1158" s="4" t="s">
        <v>891</v>
      </c>
      <c r="E1158" s="4" t="s">
        <v>1293</v>
      </c>
    </row>
    <row r="1159" spans="1:5">
      <c r="A1159" s="4" t="s">
        <v>495</v>
      </c>
      <c r="B1159" s="4" t="s">
        <v>1374</v>
      </c>
      <c r="C1159" s="4" t="s">
        <v>267</v>
      </c>
      <c r="D1159" s="4" t="s">
        <v>887</v>
      </c>
      <c r="E1159" s="4" t="s">
        <v>1293</v>
      </c>
    </row>
    <row r="1160" spans="1:5">
      <c r="A1160" s="4" t="s">
        <v>495</v>
      </c>
      <c r="B1160" s="4" t="s">
        <v>1374</v>
      </c>
      <c r="C1160" s="4" t="s">
        <v>456</v>
      </c>
      <c r="D1160" s="4" t="s">
        <v>889</v>
      </c>
      <c r="E1160" s="4" t="s">
        <v>1293</v>
      </c>
    </row>
    <row r="1161" spans="1:5">
      <c r="A1161" s="4" t="s">
        <v>495</v>
      </c>
      <c r="B1161" s="4" t="s">
        <v>1374</v>
      </c>
      <c r="C1161" s="4" t="s">
        <v>223</v>
      </c>
      <c r="D1161" s="4" t="s">
        <v>893</v>
      </c>
      <c r="E1161" s="4" t="s">
        <v>1293</v>
      </c>
    </row>
    <row r="1162" spans="1:5">
      <c r="A1162" s="4" t="s">
        <v>495</v>
      </c>
      <c r="B1162" s="4" t="s">
        <v>1374</v>
      </c>
      <c r="C1162" s="4" t="s">
        <v>890</v>
      </c>
      <c r="D1162" s="4" t="s">
        <v>891</v>
      </c>
      <c r="E1162" s="4" t="s">
        <v>1293</v>
      </c>
    </row>
    <row r="1163" spans="1:5">
      <c r="A1163" s="4" t="s">
        <v>497</v>
      </c>
      <c r="B1163" s="4" t="s">
        <v>1375</v>
      </c>
      <c r="C1163" s="4" t="s">
        <v>267</v>
      </c>
      <c r="D1163" s="4" t="s">
        <v>887</v>
      </c>
      <c r="E1163" s="4" t="s">
        <v>1293</v>
      </c>
    </row>
    <row r="1164" spans="1:5">
      <c r="A1164" s="4" t="s">
        <v>497</v>
      </c>
      <c r="B1164" s="4" t="s">
        <v>1375</v>
      </c>
      <c r="C1164" s="4" t="s">
        <v>456</v>
      </c>
      <c r="D1164" s="4" t="s">
        <v>889</v>
      </c>
      <c r="E1164" s="4" t="s">
        <v>1293</v>
      </c>
    </row>
    <row r="1165" spans="1:5">
      <c r="A1165" s="4" t="s">
        <v>497</v>
      </c>
      <c r="B1165" s="4" t="s">
        <v>1375</v>
      </c>
      <c r="C1165" s="4" t="s">
        <v>223</v>
      </c>
      <c r="D1165" s="4" t="s">
        <v>893</v>
      </c>
      <c r="E1165" s="4" t="s">
        <v>1293</v>
      </c>
    </row>
    <row r="1166" spans="1:5">
      <c r="A1166" s="4" t="s">
        <v>497</v>
      </c>
      <c r="B1166" s="4" t="s">
        <v>1375</v>
      </c>
      <c r="C1166" s="4" t="s">
        <v>890</v>
      </c>
      <c r="D1166" s="4" t="s">
        <v>891</v>
      </c>
      <c r="E1166" s="4" t="s">
        <v>1293</v>
      </c>
    </row>
    <row r="1167" spans="1:5">
      <c r="A1167" s="4" t="s">
        <v>499</v>
      </c>
      <c r="B1167" s="4" t="s">
        <v>1376</v>
      </c>
      <c r="C1167" s="4" t="s">
        <v>267</v>
      </c>
      <c r="D1167" s="4" t="s">
        <v>887</v>
      </c>
      <c r="E1167" s="4" t="s">
        <v>1293</v>
      </c>
    </row>
    <row r="1168" spans="1:5">
      <c r="A1168" s="4" t="s">
        <v>499</v>
      </c>
      <c r="B1168" s="4" t="s">
        <v>1376</v>
      </c>
      <c r="C1168" s="4" t="s">
        <v>456</v>
      </c>
      <c r="D1168" s="4" t="s">
        <v>889</v>
      </c>
      <c r="E1168" s="4" t="s">
        <v>1293</v>
      </c>
    </row>
    <row r="1169" spans="1:5">
      <c r="A1169" s="4" t="s">
        <v>499</v>
      </c>
      <c r="B1169" s="4" t="s">
        <v>1376</v>
      </c>
      <c r="C1169" s="4" t="s">
        <v>223</v>
      </c>
      <c r="D1169" s="4" t="s">
        <v>893</v>
      </c>
      <c r="E1169" s="4" t="s">
        <v>1293</v>
      </c>
    </row>
    <row r="1170" spans="1:5">
      <c r="A1170" s="4" t="s">
        <v>499</v>
      </c>
      <c r="B1170" s="4" t="s">
        <v>1376</v>
      </c>
      <c r="C1170" s="4" t="s">
        <v>890</v>
      </c>
      <c r="D1170" s="4" t="s">
        <v>891</v>
      </c>
      <c r="E1170" s="4" t="s">
        <v>1293</v>
      </c>
    </row>
    <row r="1171" spans="1:5">
      <c r="A1171" s="4" t="s">
        <v>501</v>
      </c>
      <c r="B1171" s="4" t="s">
        <v>1377</v>
      </c>
      <c r="C1171" s="4" t="s">
        <v>267</v>
      </c>
      <c r="D1171" s="4" t="s">
        <v>887</v>
      </c>
      <c r="E1171" s="4" t="s">
        <v>1293</v>
      </c>
    </row>
    <row r="1172" spans="1:5">
      <c r="A1172" s="4" t="s">
        <v>501</v>
      </c>
      <c r="B1172" s="4" t="s">
        <v>1377</v>
      </c>
      <c r="C1172" s="4" t="s">
        <v>456</v>
      </c>
      <c r="D1172" s="4" t="s">
        <v>889</v>
      </c>
      <c r="E1172" s="4" t="s">
        <v>1293</v>
      </c>
    </row>
    <row r="1173" spans="1:5">
      <c r="A1173" s="4" t="s">
        <v>501</v>
      </c>
      <c r="B1173" s="4" t="s">
        <v>1377</v>
      </c>
      <c r="C1173" s="4" t="s">
        <v>223</v>
      </c>
      <c r="D1173" s="4" t="s">
        <v>893</v>
      </c>
      <c r="E1173" s="4" t="s">
        <v>1293</v>
      </c>
    </row>
    <row r="1174" spans="1:5">
      <c r="A1174" s="4" t="s">
        <v>501</v>
      </c>
      <c r="B1174" s="4" t="s">
        <v>1377</v>
      </c>
      <c r="C1174" s="4" t="s">
        <v>890</v>
      </c>
      <c r="D1174" s="4" t="s">
        <v>891</v>
      </c>
      <c r="E1174" s="4" t="s">
        <v>1293</v>
      </c>
    </row>
    <row r="1175" spans="1:5">
      <c r="A1175" s="4" t="s">
        <v>503</v>
      </c>
      <c r="B1175" s="4" t="s">
        <v>1378</v>
      </c>
      <c r="C1175" s="4" t="s">
        <v>267</v>
      </c>
      <c r="D1175" s="4" t="s">
        <v>887</v>
      </c>
      <c r="E1175" s="4" t="s">
        <v>1293</v>
      </c>
    </row>
    <row r="1176" spans="1:5">
      <c r="A1176" s="4" t="s">
        <v>503</v>
      </c>
      <c r="B1176" s="4" t="s">
        <v>1378</v>
      </c>
      <c r="C1176" s="4" t="s">
        <v>456</v>
      </c>
      <c r="D1176" s="4" t="s">
        <v>889</v>
      </c>
      <c r="E1176" s="4" t="s">
        <v>1293</v>
      </c>
    </row>
    <row r="1177" spans="1:5">
      <c r="A1177" s="4" t="s">
        <v>503</v>
      </c>
      <c r="B1177" s="4" t="s">
        <v>1378</v>
      </c>
      <c r="C1177" s="4" t="s">
        <v>223</v>
      </c>
      <c r="D1177" s="4" t="s">
        <v>893</v>
      </c>
      <c r="E1177" s="4" t="s">
        <v>1293</v>
      </c>
    </row>
    <row r="1178" spans="1:5">
      <c r="A1178" s="4" t="s">
        <v>503</v>
      </c>
      <c r="B1178" s="4" t="s">
        <v>1378</v>
      </c>
      <c r="C1178" s="4" t="s">
        <v>890</v>
      </c>
      <c r="D1178" s="4" t="s">
        <v>891</v>
      </c>
      <c r="E1178" s="4" t="s">
        <v>1293</v>
      </c>
    </row>
    <row r="1179" spans="1:5">
      <c r="A1179" s="4" t="s">
        <v>505</v>
      </c>
      <c r="B1179" s="4" t="s">
        <v>1379</v>
      </c>
      <c r="C1179" s="4" t="s">
        <v>267</v>
      </c>
      <c r="D1179" s="4" t="s">
        <v>887</v>
      </c>
      <c r="E1179" s="4" t="s">
        <v>1293</v>
      </c>
    </row>
    <row r="1180" spans="1:5">
      <c r="A1180" s="4" t="s">
        <v>505</v>
      </c>
      <c r="B1180" s="4" t="s">
        <v>1379</v>
      </c>
      <c r="C1180" s="4" t="s">
        <v>456</v>
      </c>
      <c r="D1180" s="4" t="s">
        <v>889</v>
      </c>
      <c r="E1180" s="4" t="s">
        <v>1293</v>
      </c>
    </row>
    <row r="1181" spans="1:5">
      <c r="A1181" s="4" t="s">
        <v>505</v>
      </c>
      <c r="B1181" s="4" t="s">
        <v>1379</v>
      </c>
      <c r="C1181" s="4" t="s">
        <v>223</v>
      </c>
      <c r="D1181" s="4" t="s">
        <v>893</v>
      </c>
      <c r="E1181" s="4" t="s">
        <v>1293</v>
      </c>
    </row>
    <row r="1182" spans="1:5">
      <c r="A1182" s="4" t="s">
        <v>505</v>
      </c>
      <c r="B1182" s="4" t="s">
        <v>1379</v>
      </c>
      <c r="C1182" s="4" t="s">
        <v>890</v>
      </c>
      <c r="D1182" s="4" t="s">
        <v>891</v>
      </c>
      <c r="E1182" s="4" t="s">
        <v>1293</v>
      </c>
    </row>
    <row r="1183" spans="1:5">
      <c r="A1183" s="4" t="s">
        <v>730</v>
      </c>
      <c r="B1183" s="4" t="s">
        <v>1380</v>
      </c>
      <c r="C1183" s="4" t="s">
        <v>267</v>
      </c>
      <c r="D1183" s="4" t="s">
        <v>887</v>
      </c>
      <c r="E1183" s="4" t="s">
        <v>1293</v>
      </c>
    </row>
    <row r="1184" spans="1:5">
      <c r="A1184" s="4" t="s">
        <v>730</v>
      </c>
      <c r="B1184" s="4" t="s">
        <v>1380</v>
      </c>
      <c r="C1184" s="4" t="s">
        <v>456</v>
      </c>
      <c r="D1184" s="4" t="s">
        <v>889</v>
      </c>
      <c r="E1184" s="4" t="s">
        <v>1293</v>
      </c>
    </row>
    <row r="1185" spans="1:5">
      <c r="A1185" s="4" t="s">
        <v>730</v>
      </c>
      <c r="B1185" s="4" t="s">
        <v>1380</v>
      </c>
      <c r="C1185" s="4" t="s">
        <v>223</v>
      </c>
      <c r="D1185" s="4" t="s">
        <v>893</v>
      </c>
      <c r="E1185" s="4" t="s">
        <v>1293</v>
      </c>
    </row>
    <row r="1186" spans="1:5">
      <c r="A1186" s="4" t="s">
        <v>730</v>
      </c>
      <c r="B1186" s="4" t="s">
        <v>1380</v>
      </c>
      <c r="C1186" s="4" t="s">
        <v>890</v>
      </c>
      <c r="D1186" s="4" t="s">
        <v>891</v>
      </c>
      <c r="E1186" s="4" t="s">
        <v>1293</v>
      </c>
    </row>
    <row r="1187" spans="1:5">
      <c r="A1187" s="4" t="s">
        <v>732</v>
      </c>
      <c r="B1187" s="4" t="s">
        <v>1381</v>
      </c>
      <c r="C1187" s="4" t="s">
        <v>267</v>
      </c>
      <c r="D1187" s="4" t="s">
        <v>887</v>
      </c>
      <c r="E1187" s="4" t="s">
        <v>1293</v>
      </c>
    </row>
    <row r="1188" spans="1:5">
      <c r="A1188" s="4" t="s">
        <v>732</v>
      </c>
      <c r="B1188" s="4" t="s">
        <v>1381</v>
      </c>
      <c r="C1188" s="4" t="s">
        <v>456</v>
      </c>
      <c r="D1188" s="4" t="s">
        <v>889</v>
      </c>
      <c r="E1188" s="4" t="s">
        <v>1293</v>
      </c>
    </row>
    <row r="1189" spans="1:5">
      <c r="A1189" s="4" t="s">
        <v>732</v>
      </c>
      <c r="B1189" s="4" t="s">
        <v>1381</v>
      </c>
      <c r="C1189" s="4" t="s">
        <v>223</v>
      </c>
      <c r="D1189" s="4" t="s">
        <v>893</v>
      </c>
      <c r="E1189" s="4" t="s">
        <v>1293</v>
      </c>
    </row>
    <row r="1190" spans="1:5">
      <c r="A1190" s="4" t="s">
        <v>732</v>
      </c>
      <c r="B1190" s="4" t="s">
        <v>1381</v>
      </c>
      <c r="C1190" s="4" t="s">
        <v>890</v>
      </c>
      <c r="D1190" s="4" t="s">
        <v>891</v>
      </c>
      <c r="E1190" s="4" t="s">
        <v>1293</v>
      </c>
    </row>
    <row r="1191" spans="1:5" ht="25.5">
      <c r="A1191" s="4" t="s">
        <v>1382</v>
      </c>
      <c r="B1191" s="10" t="s">
        <v>1043</v>
      </c>
      <c r="C1191" s="4" t="s">
        <v>267</v>
      </c>
      <c r="D1191" s="4" t="s">
        <v>887</v>
      </c>
      <c r="E1191" s="4" t="s">
        <v>1293</v>
      </c>
    </row>
    <row r="1192" spans="1:5" ht="25.5">
      <c r="A1192" s="4" t="s">
        <v>1382</v>
      </c>
      <c r="B1192" s="10" t="s">
        <v>1043</v>
      </c>
      <c r="C1192" s="4" t="s">
        <v>456</v>
      </c>
      <c r="D1192" s="4" t="s">
        <v>889</v>
      </c>
      <c r="E1192" s="4" t="s">
        <v>1293</v>
      </c>
    </row>
    <row r="1193" spans="1:5" ht="25.5">
      <c r="A1193" s="4" t="s">
        <v>1382</v>
      </c>
      <c r="B1193" s="10" t="s">
        <v>1043</v>
      </c>
      <c r="C1193" s="4" t="s">
        <v>223</v>
      </c>
      <c r="D1193" s="4" t="s">
        <v>893</v>
      </c>
      <c r="E1193" s="4" t="s">
        <v>1293</v>
      </c>
    </row>
    <row r="1194" spans="1:5" ht="25.5">
      <c r="A1194" s="4" t="s">
        <v>1382</v>
      </c>
      <c r="B1194" s="10" t="s">
        <v>1043</v>
      </c>
      <c r="C1194" s="4" t="s">
        <v>890</v>
      </c>
      <c r="D1194" s="4" t="s">
        <v>891</v>
      </c>
      <c r="E1194" s="4" t="s">
        <v>1293</v>
      </c>
    </row>
    <row r="1195" spans="1:5" ht="25.5">
      <c r="A1195" s="4" t="s">
        <v>1382</v>
      </c>
      <c r="B1195" s="10" t="s">
        <v>1043</v>
      </c>
      <c r="C1195" s="4" t="s">
        <v>307</v>
      </c>
      <c r="D1195" s="4" t="s">
        <v>958</v>
      </c>
      <c r="E1195" s="4" t="s">
        <v>959</v>
      </c>
    </row>
  </sheetData>
  <pageMargins left="0.7" right="0.7" top="0.75" bottom="0.75" header="0.3" footer="0.3"/>
  <pageSetup paperSize="9" orientation="portrait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I25" sqref="I25"/>
    </sheetView>
  </sheetViews>
  <sheetFormatPr defaultColWidth="9.140625" defaultRowHeight="12.75"/>
  <cols>
    <col min="1" max="1" width="8.42578125" customWidth="1"/>
    <col min="2" max="2" width="43.5703125" bestFit="1" customWidth="1"/>
    <col min="3" max="3" width="10.140625" bestFit="1" customWidth="1"/>
  </cols>
  <sheetData>
    <row r="1" spans="1:3">
      <c r="A1" s="1" t="s">
        <v>1383</v>
      </c>
      <c r="B1" s="2"/>
      <c r="C1" s="2"/>
    </row>
    <row r="2" spans="1:3">
      <c r="A2" s="3" t="s">
        <v>1384</v>
      </c>
      <c r="B2" s="3" t="s">
        <v>1385</v>
      </c>
      <c r="C2" s="3" t="s">
        <v>1386</v>
      </c>
    </row>
    <row r="3" spans="1:3">
      <c r="A3" s="4" t="s">
        <v>267</v>
      </c>
      <c r="B3" s="4" t="s">
        <v>887</v>
      </c>
      <c r="C3" s="4" t="s">
        <v>1219</v>
      </c>
    </row>
    <row r="4" spans="1:3">
      <c r="A4" s="4" t="s">
        <v>456</v>
      </c>
      <c r="B4" s="4" t="s">
        <v>889</v>
      </c>
      <c r="C4" s="4" t="s">
        <v>1219</v>
      </c>
    </row>
    <row r="5" spans="1:3">
      <c r="A5" s="4" t="s">
        <v>223</v>
      </c>
      <c r="B5" s="4" t="s">
        <v>893</v>
      </c>
      <c r="C5" s="4" t="s">
        <v>1219</v>
      </c>
    </row>
    <row r="6" spans="1:3">
      <c r="A6" s="4" t="s">
        <v>781</v>
      </c>
      <c r="B6" s="4" t="s">
        <v>979</v>
      </c>
      <c r="C6" s="4" t="s">
        <v>1219</v>
      </c>
    </row>
    <row r="7" spans="1:3">
      <c r="A7" s="4" t="s">
        <v>269</v>
      </c>
      <c r="B7" s="4" t="s">
        <v>948</v>
      </c>
      <c r="C7" s="4" t="s">
        <v>1387</v>
      </c>
    </row>
    <row r="8" spans="1:3">
      <c r="A8" s="4" t="s">
        <v>317</v>
      </c>
      <c r="B8" s="4" t="s">
        <v>1022</v>
      </c>
      <c r="C8" s="4" t="s">
        <v>1387</v>
      </c>
    </row>
    <row r="9" spans="1:3">
      <c r="A9" s="4" t="s">
        <v>326</v>
      </c>
      <c r="B9" s="4" t="s">
        <v>1046</v>
      </c>
      <c r="C9" s="4" t="s">
        <v>1387</v>
      </c>
    </row>
    <row r="10" spans="1:3">
      <c r="A10" s="4" t="s">
        <v>785</v>
      </c>
      <c r="B10" s="4" t="s">
        <v>1055</v>
      </c>
      <c r="C10" s="4" t="s">
        <v>1387</v>
      </c>
    </row>
    <row r="11" spans="1:3">
      <c r="A11" s="4" t="s">
        <v>1110</v>
      </c>
      <c r="B11" s="4" t="s">
        <v>1111</v>
      </c>
      <c r="C11" s="4" t="s">
        <v>1387</v>
      </c>
    </row>
    <row r="12" spans="1:3">
      <c r="A12" s="4" t="s">
        <v>916</v>
      </c>
      <c r="B12" s="4" t="s">
        <v>917</v>
      </c>
      <c r="C12" s="4" t="s">
        <v>1387</v>
      </c>
    </row>
    <row r="13" spans="1:3">
      <c r="A13" s="4" t="s">
        <v>920</v>
      </c>
      <c r="B13" s="4" t="s">
        <v>921</v>
      </c>
      <c r="C13" s="4" t="s">
        <v>1387</v>
      </c>
    </row>
    <row r="14" spans="1:3">
      <c r="A14" s="4" t="s">
        <v>922</v>
      </c>
      <c r="B14" s="4" t="s">
        <v>923</v>
      </c>
      <c r="C14" s="4" t="s">
        <v>1387</v>
      </c>
    </row>
    <row r="15" spans="1:3">
      <c r="A15" s="4" t="s">
        <v>924</v>
      </c>
      <c r="B15" s="4" t="s">
        <v>925</v>
      </c>
      <c r="C15" s="4" t="s">
        <v>1387</v>
      </c>
    </row>
    <row r="16" spans="1:3">
      <c r="A16" s="4" t="s">
        <v>926</v>
      </c>
      <c r="B16" s="4" t="s">
        <v>1388</v>
      </c>
      <c r="C16" s="4" t="s">
        <v>1387</v>
      </c>
    </row>
    <row r="17" spans="1:3">
      <c r="A17" s="4" t="s">
        <v>928</v>
      </c>
      <c r="B17" s="4" t="s">
        <v>929</v>
      </c>
      <c r="C17" s="4" t="s">
        <v>1387</v>
      </c>
    </row>
    <row r="18" spans="1:3">
      <c r="A18" s="4" t="s">
        <v>890</v>
      </c>
      <c r="B18" s="4" t="s">
        <v>891</v>
      </c>
      <c r="C18" s="4" t="s">
        <v>1127</v>
      </c>
    </row>
    <row r="19" spans="1:3">
      <c r="A19" s="4" t="s">
        <v>441</v>
      </c>
      <c r="B19" s="4" t="s">
        <v>961</v>
      </c>
      <c r="C19" s="4" t="s">
        <v>1389</v>
      </c>
    </row>
    <row r="20" spans="1:3">
      <c r="A20" s="4" t="s">
        <v>783</v>
      </c>
      <c r="B20" s="4" t="s">
        <v>937</v>
      </c>
      <c r="C20" s="4" t="s">
        <v>1389</v>
      </c>
    </row>
    <row r="21" spans="1:3">
      <c r="A21" s="4" t="s">
        <v>784</v>
      </c>
      <c r="B21" s="4" t="s">
        <v>938</v>
      </c>
      <c r="C21" s="4" t="s">
        <v>1389</v>
      </c>
    </row>
    <row r="22" spans="1:3">
      <c r="A22" s="4" t="s">
        <v>353</v>
      </c>
      <c r="B22" s="4" t="s">
        <v>950</v>
      </c>
      <c r="C22" s="4" t="s">
        <v>951</v>
      </c>
    </row>
    <row r="23" spans="1:3">
      <c r="A23" s="4" t="s">
        <v>307</v>
      </c>
      <c r="B23" s="4" t="s">
        <v>958</v>
      </c>
      <c r="C23" s="4" t="s">
        <v>959</v>
      </c>
    </row>
    <row r="24" spans="1:3">
      <c r="A24" s="4" t="s">
        <v>991</v>
      </c>
      <c r="B24" s="4" t="s">
        <v>1390</v>
      </c>
      <c r="C24" s="4" t="s">
        <v>959</v>
      </c>
    </row>
    <row r="25" spans="1:3">
      <c r="A25" s="4" t="s">
        <v>396</v>
      </c>
      <c r="B25" s="4" t="s">
        <v>952</v>
      </c>
      <c r="C25" s="4" t="s">
        <v>953</v>
      </c>
    </row>
    <row r="26" spans="1:3">
      <c r="A26" s="4" t="s">
        <v>1006</v>
      </c>
      <c r="B26" s="4" t="s">
        <v>1007</v>
      </c>
      <c r="C26" s="4" t="s">
        <v>896</v>
      </c>
    </row>
    <row r="27" spans="1:3">
      <c r="A27" s="4" t="s">
        <v>968</v>
      </c>
      <c r="B27" s="4" t="s">
        <v>1391</v>
      </c>
      <c r="C27" s="4" t="s">
        <v>896</v>
      </c>
    </row>
    <row r="28" spans="1:3">
      <c r="A28" s="4" t="s">
        <v>971</v>
      </c>
      <c r="B28" s="4" t="s">
        <v>972</v>
      </c>
      <c r="C28" s="4" t="s">
        <v>896</v>
      </c>
    </row>
    <row r="29" spans="1:3">
      <c r="A29" s="4" t="s">
        <v>996</v>
      </c>
      <c r="B29" s="4" t="s">
        <v>997</v>
      </c>
      <c r="C29" s="4" t="s">
        <v>896</v>
      </c>
    </row>
    <row r="30" spans="1:3">
      <c r="A30" s="4" t="s">
        <v>998</v>
      </c>
      <c r="B30" s="4" t="s">
        <v>999</v>
      </c>
      <c r="C30" s="4" t="s">
        <v>896</v>
      </c>
    </row>
    <row r="31" spans="1:3">
      <c r="A31" s="4" t="s">
        <v>1000</v>
      </c>
      <c r="B31" s="4" t="s">
        <v>1001</v>
      </c>
      <c r="C31" s="4" t="s">
        <v>896</v>
      </c>
    </row>
    <row r="32" spans="1:3">
      <c r="A32" s="4" t="s">
        <v>993</v>
      </c>
      <c r="B32" s="4" t="s">
        <v>1392</v>
      </c>
      <c r="C32" s="4" t="s">
        <v>896</v>
      </c>
    </row>
    <row r="33" spans="1:3">
      <c r="A33" s="4" t="s">
        <v>419</v>
      </c>
      <c r="B33" s="4" t="s">
        <v>895</v>
      </c>
      <c r="C33" s="4" t="s">
        <v>896</v>
      </c>
    </row>
    <row r="34" spans="1:3">
      <c r="A34" s="4" t="s">
        <v>897</v>
      </c>
      <c r="B34" s="4" t="s">
        <v>898</v>
      </c>
      <c r="C34" s="4" t="s">
        <v>896</v>
      </c>
    </row>
    <row r="35" spans="1:3">
      <c r="A35" s="4" t="s">
        <v>899</v>
      </c>
      <c r="B35" s="4" t="s">
        <v>900</v>
      </c>
      <c r="C35" s="4" t="s">
        <v>896</v>
      </c>
    </row>
    <row r="36" spans="1:3">
      <c r="A36" s="4" t="s">
        <v>902</v>
      </c>
      <c r="B36" s="4" t="s">
        <v>1393</v>
      </c>
      <c r="C36" s="4" t="s">
        <v>896</v>
      </c>
    </row>
    <row r="37" spans="1:3">
      <c r="A37" s="4" t="s">
        <v>904</v>
      </c>
      <c r="B37" s="4" t="s">
        <v>1394</v>
      </c>
      <c r="C37" s="4" t="s">
        <v>896</v>
      </c>
    </row>
    <row r="38" spans="1:3">
      <c r="A38" s="4" t="s">
        <v>906</v>
      </c>
      <c r="B38" s="4" t="s">
        <v>907</v>
      </c>
      <c r="C38" s="4" t="s">
        <v>896</v>
      </c>
    </row>
    <row r="39" spans="1:3">
      <c r="A39" s="4" t="s">
        <v>908</v>
      </c>
      <c r="B39" s="4" t="s">
        <v>909</v>
      </c>
      <c r="C39" s="4" t="s">
        <v>896</v>
      </c>
    </row>
    <row r="40" spans="1:3">
      <c r="A40" s="4" t="s">
        <v>910</v>
      </c>
      <c r="B40" s="4" t="s">
        <v>911</v>
      </c>
      <c r="C40" s="4" t="s">
        <v>896</v>
      </c>
    </row>
    <row r="41" spans="1:3">
      <c r="A41" s="4" t="s">
        <v>912</v>
      </c>
      <c r="B41" s="4" t="s">
        <v>1395</v>
      </c>
      <c r="C41" s="4" t="s">
        <v>896</v>
      </c>
    </row>
    <row r="42" spans="1:3">
      <c r="A42" s="4" t="s">
        <v>1137</v>
      </c>
      <c r="B42" s="4" t="s">
        <v>1138</v>
      </c>
      <c r="C42" s="4" t="s">
        <v>896</v>
      </c>
    </row>
    <row r="43" spans="1:3">
      <c r="A43" s="4" t="s">
        <v>1139</v>
      </c>
      <c r="B43" s="4" t="s">
        <v>1396</v>
      </c>
      <c r="C43" s="4" t="s">
        <v>896</v>
      </c>
    </row>
    <row r="44" spans="1:3">
      <c r="A44" s="4" t="s">
        <v>1008</v>
      </c>
      <c r="B44" s="4" t="s">
        <v>1397</v>
      </c>
      <c r="C44" s="4" t="s">
        <v>896</v>
      </c>
    </row>
    <row r="45" spans="1:3">
      <c r="A45" s="4" t="s">
        <v>1010</v>
      </c>
      <c r="B45" s="4" t="s">
        <v>1398</v>
      </c>
      <c r="C45" s="4" t="s">
        <v>896</v>
      </c>
    </row>
    <row r="46" spans="1:3">
      <c r="A46" s="4" t="s">
        <v>965</v>
      </c>
      <c r="B46" s="4" t="s">
        <v>966</v>
      </c>
      <c r="C46" s="4" t="s">
        <v>901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13" workbookViewId="0">
      <selection activeCell="B13" sqref="B13"/>
    </sheetView>
  </sheetViews>
  <sheetFormatPr defaultRowHeight="12.75"/>
  <cols>
    <col min="1" max="1" width="62.5703125" style="354" customWidth="1"/>
    <col min="2" max="2" width="15.85546875" style="354" customWidth="1"/>
    <col min="3" max="3" width="14.42578125" style="354" customWidth="1"/>
    <col min="4" max="16384" width="9.140625" style="354"/>
  </cols>
  <sheetData>
    <row r="1" spans="1:3" s="353" customFormat="1" ht="15.75">
      <c r="A1" s="355" t="s">
        <v>46</v>
      </c>
      <c r="B1" s="356"/>
      <c r="C1" s="356"/>
    </row>
    <row r="2" spans="1:3" s="353" customFormat="1" ht="15.75">
      <c r="A2" s="357" t="s">
        <v>8</v>
      </c>
      <c r="B2" s="357"/>
    </row>
    <row r="3" spans="1:3">
      <c r="A3" s="358"/>
      <c r="B3" s="359" t="s">
        <v>47</v>
      </c>
    </row>
    <row r="4" spans="1:3" ht="30.75" customHeight="1">
      <c r="A4" s="360" t="s">
        <v>48</v>
      </c>
      <c r="B4" s="361" t="s">
        <v>49</v>
      </c>
    </row>
    <row r="5" spans="1:3" ht="18" customHeight="1">
      <c r="A5" s="362" t="s">
        <v>50</v>
      </c>
      <c r="B5" s="543">
        <v>12787</v>
      </c>
    </row>
    <row r="6" spans="1:3" ht="18" customHeight="1">
      <c r="A6" s="362" t="s">
        <v>51</v>
      </c>
      <c r="B6" s="543">
        <v>110</v>
      </c>
    </row>
    <row r="7" spans="1:3" ht="18" customHeight="1">
      <c r="A7" s="362" t="s">
        <v>52</v>
      </c>
      <c r="B7" s="543">
        <v>110</v>
      </c>
    </row>
    <row r="8" spans="1:3" ht="18" customHeight="1">
      <c r="A8" s="362" t="s">
        <v>53</v>
      </c>
      <c r="B8" s="543">
        <v>95</v>
      </c>
    </row>
    <row r="9" spans="1:3" ht="18" customHeight="1">
      <c r="A9" s="362" t="s">
        <v>54</v>
      </c>
      <c r="B9" s="543">
        <v>90</v>
      </c>
    </row>
    <row r="10" spans="1:3" ht="18" customHeight="1">
      <c r="A10" s="362" t="s">
        <v>55</v>
      </c>
      <c r="B10" s="543">
        <v>85</v>
      </c>
    </row>
    <row r="11" spans="1:3" ht="18" customHeight="1">
      <c r="A11" s="362" t="s">
        <v>56</v>
      </c>
      <c r="B11" s="543">
        <v>94</v>
      </c>
    </row>
    <row r="12" spans="1:3" ht="18" customHeight="1">
      <c r="A12" s="362" t="s">
        <v>57</v>
      </c>
      <c r="B12" s="543">
        <v>90</v>
      </c>
    </row>
    <row r="13" spans="1:3" ht="18" customHeight="1">
      <c r="A13" s="362" t="s">
        <v>58</v>
      </c>
      <c r="B13" s="543">
        <v>100</v>
      </c>
    </row>
    <row r="14" spans="1:3" ht="18" customHeight="1">
      <c r="A14" s="362" t="s">
        <v>59</v>
      </c>
      <c r="B14" s="543">
        <v>774</v>
      </c>
    </row>
    <row r="15" spans="1:3" ht="18" customHeight="1">
      <c r="A15" s="362" t="s">
        <v>60</v>
      </c>
      <c r="B15" s="543">
        <v>780</v>
      </c>
    </row>
    <row r="16" spans="1:3" ht="18" customHeight="1">
      <c r="A16" s="363" t="s">
        <v>61</v>
      </c>
      <c r="B16" s="543">
        <v>446</v>
      </c>
    </row>
    <row r="17" spans="1:2" ht="18" customHeight="1">
      <c r="A17" s="364" t="s">
        <v>62</v>
      </c>
      <c r="B17" s="544">
        <v>10787</v>
      </c>
    </row>
    <row r="18" spans="1:2" ht="18" customHeight="1">
      <c r="A18" s="363" t="s">
        <v>63</v>
      </c>
      <c r="B18" s="543">
        <v>2100</v>
      </c>
    </row>
    <row r="19" spans="1:2" ht="18" customHeight="1">
      <c r="A19" s="366" t="s">
        <v>64</v>
      </c>
      <c r="B19" s="544">
        <v>700</v>
      </c>
    </row>
    <row r="20" spans="1:2" ht="18" customHeight="1">
      <c r="A20" s="363" t="s">
        <v>65</v>
      </c>
      <c r="B20" s="543">
        <v>2200</v>
      </c>
    </row>
    <row r="21" spans="1:2" ht="18" customHeight="1">
      <c r="A21" s="364" t="s">
        <v>66</v>
      </c>
      <c r="B21" s="544">
        <v>3200</v>
      </c>
    </row>
    <row r="22" spans="1:2" ht="18" customHeight="1">
      <c r="A22" s="364" t="s">
        <v>67</v>
      </c>
      <c r="B22" s="544">
        <v>2300</v>
      </c>
    </row>
    <row r="23" spans="1:2" ht="18" customHeight="1">
      <c r="A23" s="364" t="s">
        <v>68</v>
      </c>
      <c r="B23" s="544">
        <v>4530</v>
      </c>
    </row>
    <row r="24" spans="1:2" ht="18" customHeight="1">
      <c r="A24" s="363" t="s">
        <v>69</v>
      </c>
      <c r="B24" s="543">
        <v>3010</v>
      </c>
    </row>
    <row r="25" spans="1:2" ht="18" customHeight="1">
      <c r="A25" s="363" t="s">
        <v>70</v>
      </c>
      <c r="B25" s="543">
        <v>1180</v>
      </c>
    </row>
    <row r="26" spans="1:2" ht="18" customHeight="1">
      <c r="A26" s="363" t="s">
        <v>71</v>
      </c>
      <c r="B26" s="543">
        <v>2297</v>
      </c>
    </row>
    <row r="27" spans="1:2" ht="18" customHeight="1">
      <c r="A27" s="363" t="s">
        <v>72</v>
      </c>
      <c r="B27" s="543">
        <v>2270</v>
      </c>
    </row>
    <row r="28" spans="1:2" ht="18" customHeight="1">
      <c r="A28" s="362" t="s">
        <v>73</v>
      </c>
      <c r="B28" s="543">
        <v>5100</v>
      </c>
    </row>
    <row r="29" spans="1:2" ht="18" customHeight="1">
      <c r="A29" s="367" t="s">
        <v>74</v>
      </c>
      <c r="B29" s="543">
        <v>3150</v>
      </c>
    </row>
    <row r="30" spans="1:2" ht="18" customHeight="1">
      <c r="A30" s="368" t="s">
        <v>75</v>
      </c>
      <c r="B30" s="545">
        <v>2010</v>
      </c>
    </row>
    <row r="31" spans="1:2" ht="18" customHeight="1">
      <c r="A31" s="365" t="s">
        <v>76</v>
      </c>
      <c r="B31" s="544">
        <v>80</v>
      </c>
    </row>
    <row r="32" spans="1:2" ht="18" customHeight="1">
      <c r="A32" s="365" t="s">
        <v>77</v>
      </c>
      <c r="B32" s="544">
        <v>90</v>
      </c>
    </row>
    <row r="33" spans="1:2" ht="18" customHeight="1">
      <c r="A33" s="365" t="s">
        <v>78</v>
      </c>
      <c r="B33" s="544">
        <v>80</v>
      </c>
    </row>
    <row r="34" spans="1:2" ht="18" customHeight="1">
      <c r="A34" s="365" t="s">
        <v>79</v>
      </c>
      <c r="B34" s="544">
        <v>95</v>
      </c>
    </row>
    <row r="35" spans="1:2" ht="18" customHeight="1">
      <c r="A35" s="365" t="s">
        <v>80</v>
      </c>
      <c r="B35" s="544">
        <v>110</v>
      </c>
    </row>
    <row r="36" spans="1:2" ht="18" customHeight="1">
      <c r="A36" s="365" t="s">
        <v>81</v>
      </c>
      <c r="B36" s="544">
        <v>91</v>
      </c>
    </row>
    <row r="37" spans="1:2" ht="18" customHeight="1">
      <c r="A37" s="365" t="s">
        <v>82</v>
      </c>
      <c r="B37" s="544">
        <v>110</v>
      </c>
    </row>
    <row r="38" spans="1:2" ht="18" customHeight="1">
      <c r="A38" s="365" t="s">
        <v>83</v>
      </c>
      <c r="B38" s="544">
        <v>96</v>
      </c>
    </row>
    <row r="39" spans="1:2" ht="18" customHeight="1">
      <c r="A39" s="365" t="s">
        <v>84</v>
      </c>
      <c r="B39" s="544">
        <v>116</v>
      </c>
    </row>
    <row r="40" spans="1:2" ht="18" customHeight="1">
      <c r="A40" s="365" t="s">
        <v>85</v>
      </c>
      <c r="B40" s="544">
        <v>127</v>
      </c>
    </row>
    <row r="41" spans="1:2" ht="18" customHeight="1">
      <c r="A41" s="365" t="s">
        <v>86</v>
      </c>
      <c r="B41" s="544">
        <v>108</v>
      </c>
    </row>
    <row r="42" spans="1:2">
      <c r="A42" s="365" t="s">
        <v>87</v>
      </c>
      <c r="B42" s="544">
        <v>132</v>
      </c>
    </row>
    <row r="43" spans="1:2">
      <c r="A43" s="365" t="s">
        <v>88</v>
      </c>
      <c r="B43" s="544">
        <v>120</v>
      </c>
    </row>
    <row r="44" spans="1:2">
      <c r="A44" s="365" t="s">
        <v>89</v>
      </c>
      <c r="B44" s="544"/>
    </row>
    <row r="45" spans="1:2">
      <c r="A45" s="366" t="s">
        <v>90</v>
      </c>
      <c r="B45" s="544"/>
    </row>
    <row r="46" spans="1:2">
      <c r="A46" s="369" t="s">
        <v>91</v>
      </c>
    </row>
  </sheetData>
  <printOptions horizontalCentered="1"/>
  <pageMargins left="0.75" right="0.75" top="0.61" bottom="0.59" header="0.5" footer="0.5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workbookViewId="0">
      <selection sqref="A1:Z1"/>
    </sheetView>
  </sheetViews>
  <sheetFormatPr defaultRowHeight="10.5"/>
  <cols>
    <col min="1" max="1" width="3.7109375" style="254" customWidth="1"/>
    <col min="2" max="2" width="9.5703125" style="254" customWidth="1"/>
    <col min="3" max="3" width="5.140625" style="254" customWidth="1"/>
    <col min="4" max="4" width="4.42578125" style="254" customWidth="1"/>
    <col min="5" max="5" width="6.5703125" style="254" customWidth="1"/>
    <col min="6" max="7" width="6.140625" style="254" customWidth="1"/>
    <col min="8" max="8" width="5" style="254" customWidth="1"/>
    <col min="9" max="9" width="5.28515625" style="254" customWidth="1"/>
    <col min="10" max="10" width="4.85546875" style="254" customWidth="1"/>
    <col min="11" max="11" width="5.140625" style="254" customWidth="1"/>
    <col min="12" max="12" width="5.7109375" style="254" bestFit="1" customWidth="1"/>
    <col min="13" max="13" width="4.7109375" style="254" customWidth="1"/>
    <col min="14" max="14" width="4.42578125" style="254" customWidth="1"/>
    <col min="15" max="15" width="5.28515625" style="254" customWidth="1"/>
    <col min="16" max="16" width="5.140625" style="254" customWidth="1"/>
    <col min="17" max="17" width="5.5703125" style="254" customWidth="1"/>
    <col min="18" max="18" width="4" style="254" customWidth="1"/>
    <col min="19" max="19" width="4.140625" style="254" customWidth="1"/>
    <col min="20" max="20" width="4.5703125" style="254" customWidth="1"/>
    <col min="21" max="21" width="5.28515625" style="254" customWidth="1"/>
    <col min="22" max="22" width="4.7109375" style="254" customWidth="1"/>
    <col min="23" max="23" width="5.85546875" style="254" customWidth="1"/>
    <col min="24" max="24" width="5.7109375" style="254" customWidth="1"/>
    <col min="25" max="25" width="6.85546875" style="254" customWidth="1"/>
    <col min="26" max="26" width="6.5703125" style="319" customWidth="1"/>
    <col min="27" max="27" width="9.140625" style="320"/>
    <col min="28" max="30" width="9.140625" style="319"/>
    <col min="31" max="16384" width="9.140625" style="254"/>
  </cols>
  <sheetData>
    <row r="1" spans="1:30" s="258" customFormat="1" ht="12.75">
      <c r="A1" s="850" t="s">
        <v>1673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  <c r="T1" s="850"/>
      <c r="U1" s="850"/>
      <c r="V1" s="850"/>
      <c r="W1" s="850"/>
      <c r="X1" s="850"/>
      <c r="Y1" s="850"/>
      <c r="Z1" s="850"/>
      <c r="AA1" s="346"/>
      <c r="AB1" s="253"/>
      <c r="AC1" s="253"/>
      <c r="AD1" s="253"/>
    </row>
    <row r="2" spans="1:30" s="258" customFormat="1" ht="17.25" customHeight="1">
      <c r="B2" s="256" t="s">
        <v>1649</v>
      </c>
      <c r="C2" s="321"/>
      <c r="D2" s="321"/>
      <c r="E2" s="321"/>
      <c r="F2" s="321"/>
      <c r="G2" s="321"/>
      <c r="H2" s="321"/>
      <c r="I2" s="257"/>
      <c r="J2" s="257"/>
      <c r="K2" s="257"/>
      <c r="L2" s="257"/>
      <c r="M2" s="257"/>
      <c r="N2" s="257"/>
      <c r="O2" s="321"/>
      <c r="P2" s="336"/>
      <c r="Q2" s="342"/>
      <c r="R2" s="343"/>
      <c r="S2" s="343"/>
      <c r="T2" s="344"/>
      <c r="U2" s="344"/>
      <c r="V2" s="344"/>
      <c r="W2" s="344"/>
      <c r="X2" s="342"/>
      <c r="Y2" s="347"/>
      <c r="Z2" s="347"/>
      <c r="AA2" s="348"/>
    </row>
    <row r="3" spans="1:30" ht="12" customHeight="1">
      <c r="A3" s="322"/>
      <c r="B3" s="322"/>
      <c r="C3" s="323"/>
      <c r="D3" s="323"/>
      <c r="E3" s="323"/>
      <c r="Z3" s="296" t="s">
        <v>93</v>
      </c>
      <c r="AA3" s="318"/>
      <c r="AB3" s="254"/>
      <c r="AC3" s="254"/>
      <c r="AD3" s="254"/>
    </row>
    <row r="4" spans="1:30" ht="27" customHeight="1">
      <c r="A4" s="834" t="s">
        <v>94</v>
      </c>
      <c r="B4" s="837" t="s">
        <v>95</v>
      </c>
      <c r="C4" s="837"/>
      <c r="D4" s="837"/>
      <c r="E4" s="837"/>
      <c r="F4" s="851" t="s">
        <v>96</v>
      </c>
      <c r="G4" s="851"/>
      <c r="H4" s="851"/>
      <c r="I4" s="851"/>
      <c r="J4" s="851"/>
      <c r="K4" s="851"/>
      <c r="L4" s="851"/>
      <c r="M4" s="851"/>
      <c r="N4" s="851"/>
      <c r="O4" s="851"/>
      <c r="P4" s="851"/>
      <c r="Q4" s="851"/>
      <c r="R4" s="851"/>
      <c r="S4" s="851"/>
      <c r="T4" s="851"/>
      <c r="U4" s="851"/>
      <c r="V4" s="851"/>
      <c r="W4" s="851"/>
      <c r="X4" s="844" t="s">
        <v>97</v>
      </c>
      <c r="Y4" s="845"/>
      <c r="Z4" s="846"/>
    </row>
    <row r="5" spans="1:30" ht="11.25" customHeight="1">
      <c r="A5" s="834"/>
      <c r="B5" s="837"/>
      <c r="C5" s="837"/>
      <c r="D5" s="837"/>
      <c r="E5" s="837"/>
      <c r="F5" s="843" t="s">
        <v>98</v>
      </c>
      <c r="G5" s="843"/>
      <c r="H5" s="843"/>
      <c r="I5" s="843"/>
      <c r="J5" s="836" t="s">
        <v>99</v>
      </c>
      <c r="K5" s="843" t="s">
        <v>100</v>
      </c>
      <c r="L5" s="843" t="s">
        <v>101</v>
      </c>
      <c r="M5" s="843" t="s">
        <v>102</v>
      </c>
      <c r="N5" s="843"/>
      <c r="O5" s="843"/>
      <c r="P5" s="843"/>
      <c r="Q5" s="843"/>
      <c r="R5" s="843" t="s">
        <v>103</v>
      </c>
      <c r="S5" s="843"/>
      <c r="T5" s="843"/>
      <c r="U5" s="843"/>
      <c r="V5" s="843"/>
      <c r="W5" s="843"/>
      <c r="X5" s="847"/>
      <c r="Y5" s="848"/>
      <c r="Z5" s="849"/>
    </row>
    <row r="6" spans="1:30" ht="39" customHeight="1">
      <c r="A6" s="834"/>
      <c r="B6" s="837"/>
      <c r="C6" s="837"/>
      <c r="D6" s="837"/>
      <c r="E6" s="837"/>
      <c r="F6" s="262" t="s">
        <v>104</v>
      </c>
      <c r="G6" s="262" t="s">
        <v>105</v>
      </c>
      <c r="H6" s="262" t="s">
        <v>106</v>
      </c>
      <c r="I6" s="262" t="s">
        <v>107</v>
      </c>
      <c r="J6" s="836"/>
      <c r="K6" s="843"/>
      <c r="L6" s="843"/>
      <c r="M6" s="262" t="s">
        <v>108</v>
      </c>
      <c r="N6" s="262" t="s">
        <v>109</v>
      </c>
      <c r="O6" s="262" t="s">
        <v>107</v>
      </c>
      <c r="P6" s="262" t="s">
        <v>100</v>
      </c>
      <c r="Q6" s="262" t="s">
        <v>110</v>
      </c>
      <c r="R6" s="262" t="s">
        <v>108</v>
      </c>
      <c r="S6" s="262" t="s">
        <v>109</v>
      </c>
      <c r="T6" s="262" t="s">
        <v>111</v>
      </c>
      <c r="U6" s="262" t="s">
        <v>112</v>
      </c>
      <c r="V6" s="262" t="s">
        <v>100</v>
      </c>
      <c r="W6" s="262" t="s">
        <v>110</v>
      </c>
      <c r="X6" s="262" t="s">
        <v>113</v>
      </c>
      <c r="Y6" s="262" t="s">
        <v>114</v>
      </c>
      <c r="Z6" s="286" t="s">
        <v>115</v>
      </c>
    </row>
    <row r="7" spans="1:30" ht="15" customHeight="1">
      <c r="A7" s="324">
        <v>1</v>
      </c>
      <c r="B7" s="842" t="s">
        <v>116</v>
      </c>
      <c r="C7" s="842"/>
      <c r="D7" s="842"/>
      <c r="E7" s="842"/>
      <c r="F7" s="546">
        <v>1</v>
      </c>
      <c r="G7" s="546"/>
      <c r="H7" s="546">
        <v>2</v>
      </c>
      <c r="I7" s="337">
        <f t="shared" ref="I7:I35" si="0">SUM(F7:H7)</f>
        <v>3</v>
      </c>
      <c r="J7" s="338"/>
      <c r="K7" s="546">
        <v>3</v>
      </c>
      <c r="L7" s="265">
        <f>(I7+J7)-K7</f>
        <v>0</v>
      </c>
      <c r="M7" s="546">
        <v>2</v>
      </c>
      <c r="N7" s="546"/>
      <c r="O7" s="337">
        <f t="shared" ref="O7:O35" si="1">SUM(M7:N7)</f>
        <v>2</v>
      </c>
      <c r="P7" s="477">
        <v>3</v>
      </c>
      <c r="Q7" s="265">
        <f t="shared" ref="Q7:Q35" si="2">O7-P7</f>
        <v>-1</v>
      </c>
      <c r="R7" s="326"/>
      <c r="S7" s="326"/>
      <c r="T7" s="326"/>
      <c r="U7" s="337">
        <f t="shared" ref="U7:U35" si="3">SUM(R7:T7)</f>
        <v>0</v>
      </c>
      <c r="V7" s="326"/>
      <c r="W7" s="265">
        <f t="shared" ref="W7:W35" si="4">U7-V7</f>
        <v>0</v>
      </c>
      <c r="X7" s="326"/>
      <c r="Y7" s="326"/>
      <c r="Z7" s="349"/>
    </row>
    <row r="8" spans="1:30" ht="12.75">
      <c r="A8" s="327" t="s">
        <v>117</v>
      </c>
      <c r="B8" s="842" t="s">
        <v>118</v>
      </c>
      <c r="C8" s="842"/>
      <c r="D8" s="842"/>
      <c r="E8" s="842"/>
      <c r="F8" s="546"/>
      <c r="G8" s="546"/>
      <c r="H8" s="546"/>
      <c r="I8" s="337">
        <f t="shared" si="0"/>
        <v>0</v>
      </c>
      <c r="J8" s="338"/>
      <c r="K8" s="546"/>
      <c r="L8" s="265">
        <f t="shared" ref="L8:L35" si="5">(I8+J8)-K8</f>
        <v>0</v>
      </c>
      <c r="M8" s="546"/>
      <c r="N8" s="546"/>
      <c r="O8" s="337">
        <f t="shared" si="1"/>
        <v>0</v>
      </c>
      <c r="P8" s="477"/>
      <c r="Q8" s="265">
        <f t="shared" si="2"/>
        <v>0</v>
      </c>
      <c r="R8" s="326"/>
      <c r="S8" s="326"/>
      <c r="T8" s="326"/>
      <c r="U8" s="337">
        <f t="shared" si="3"/>
        <v>0</v>
      </c>
      <c r="V8" s="326"/>
      <c r="W8" s="265">
        <f t="shared" si="4"/>
        <v>0</v>
      </c>
      <c r="X8" s="266"/>
      <c r="Y8" s="266"/>
      <c r="Z8" s="350"/>
    </row>
    <row r="9" spans="1:30" ht="12.75" customHeight="1">
      <c r="A9" s="324">
        <v>2</v>
      </c>
      <c r="B9" s="840" t="s">
        <v>119</v>
      </c>
      <c r="C9" s="840"/>
      <c r="D9" s="840"/>
      <c r="E9" s="840"/>
      <c r="F9" s="546"/>
      <c r="G9" s="546"/>
      <c r="H9" s="546"/>
      <c r="I9" s="337">
        <f t="shared" si="0"/>
        <v>0</v>
      </c>
      <c r="J9" s="338"/>
      <c r="K9" s="546"/>
      <c r="L9" s="265">
        <f t="shared" si="5"/>
        <v>0</v>
      </c>
      <c r="M9" s="546"/>
      <c r="N9" s="546"/>
      <c r="O9" s="337">
        <f t="shared" si="1"/>
        <v>0</v>
      </c>
      <c r="P9" s="477"/>
      <c r="Q9" s="265">
        <f t="shared" si="2"/>
        <v>0</v>
      </c>
      <c r="R9" s="326"/>
      <c r="S9" s="326"/>
      <c r="T9" s="326"/>
      <c r="U9" s="337">
        <f t="shared" si="3"/>
        <v>0</v>
      </c>
      <c r="V9" s="326"/>
      <c r="W9" s="265">
        <f t="shared" si="4"/>
        <v>0</v>
      </c>
      <c r="X9" s="266"/>
      <c r="Y9" s="266"/>
      <c r="Z9" s="350"/>
    </row>
    <row r="10" spans="1:30" ht="12.75" customHeight="1">
      <c r="A10" s="324" t="s">
        <v>120</v>
      </c>
      <c r="B10" s="840" t="s">
        <v>121</v>
      </c>
      <c r="C10" s="840"/>
      <c r="D10" s="840"/>
      <c r="E10" s="840"/>
      <c r="F10" s="546"/>
      <c r="G10" s="546"/>
      <c r="H10" s="546"/>
      <c r="I10" s="337">
        <f t="shared" si="0"/>
        <v>0</v>
      </c>
      <c r="J10" s="338"/>
      <c r="K10" s="546"/>
      <c r="L10" s="265">
        <f t="shared" si="5"/>
        <v>0</v>
      </c>
      <c r="M10" s="546"/>
      <c r="N10" s="546"/>
      <c r="O10" s="337">
        <f t="shared" si="1"/>
        <v>0</v>
      </c>
      <c r="P10" s="477"/>
      <c r="Q10" s="265">
        <f t="shared" si="2"/>
        <v>0</v>
      </c>
      <c r="R10" s="326"/>
      <c r="S10" s="326"/>
      <c r="T10" s="326"/>
      <c r="U10" s="337">
        <f t="shared" si="3"/>
        <v>0</v>
      </c>
      <c r="V10" s="326"/>
      <c r="W10" s="265">
        <f t="shared" si="4"/>
        <v>0</v>
      </c>
      <c r="X10" s="266"/>
      <c r="Y10" s="266"/>
      <c r="Z10" s="350"/>
    </row>
    <row r="11" spans="1:30" ht="12.75" customHeight="1">
      <c r="A11" s="324">
        <v>3</v>
      </c>
      <c r="B11" s="840" t="s">
        <v>122</v>
      </c>
      <c r="C11" s="840"/>
      <c r="D11" s="840"/>
      <c r="E11" s="840"/>
      <c r="F11" s="546"/>
      <c r="G11" s="546"/>
      <c r="H11" s="546">
        <v>1</v>
      </c>
      <c r="I11" s="337">
        <f t="shared" si="0"/>
        <v>1</v>
      </c>
      <c r="J11" s="338"/>
      <c r="K11" s="546"/>
      <c r="L11" s="265">
        <f t="shared" si="5"/>
        <v>1</v>
      </c>
      <c r="M11" s="546">
        <v>1</v>
      </c>
      <c r="N11" s="546"/>
      <c r="O11" s="337">
        <f t="shared" si="1"/>
        <v>1</v>
      </c>
      <c r="P11" s="477">
        <v>1</v>
      </c>
      <c r="Q11" s="265">
        <f t="shared" si="2"/>
        <v>0</v>
      </c>
      <c r="R11" s="326"/>
      <c r="S11" s="326"/>
      <c r="T11" s="326"/>
      <c r="U11" s="337">
        <f t="shared" si="3"/>
        <v>0</v>
      </c>
      <c r="V11" s="326"/>
      <c r="W11" s="265">
        <f t="shared" si="4"/>
        <v>0</v>
      </c>
      <c r="X11" s="266"/>
      <c r="Y11" s="266"/>
      <c r="Z11" s="350"/>
    </row>
    <row r="12" spans="1:30" ht="12.75" customHeight="1">
      <c r="A12" s="324">
        <v>4</v>
      </c>
      <c r="B12" s="840" t="s">
        <v>123</v>
      </c>
      <c r="C12" s="840"/>
      <c r="D12" s="840"/>
      <c r="E12" s="840"/>
      <c r="F12" s="546">
        <v>3</v>
      </c>
      <c r="G12" s="546">
        <v>1</v>
      </c>
      <c r="H12" s="546">
        <v>2</v>
      </c>
      <c r="I12" s="337">
        <f t="shared" si="0"/>
        <v>6</v>
      </c>
      <c r="J12" s="338"/>
      <c r="K12" s="546">
        <v>8</v>
      </c>
      <c r="L12" s="265">
        <f t="shared" si="5"/>
        <v>-2</v>
      </c>
      <c r="M12" s="546">
        <v>8</v>
      </c>
      <c r="N12" s="546">
        <v>1</v>
      </c>
      <c r="O12" s="337">
        <f t="shared" si="1"/>
        <v>9</v>
      </c>
      <c r="P12" s="477">
        <v>8</v>
      </c>
      <c r="Q12" s="265">
        <f t="shared" si="2"/>
        <v>1</v>
      </c>
      <c r="R12" s="326"/>
      <c r="S12" s="326"/>
      <c r="T12" s="326"/>
      <c r="U12" s="337">
        <f t="shared" si="3"/>
        <v>0</v>
      </c>
      <c r="V12" s="326"/>
      <c r="W12" s="265">
        <f t="shared" si="4"/>
        <v>0</v>
      </c>
      <c r="X12" s="266"/>
      <c r="Y12" s="266"/>
      <c r="Z12" s="350"/>
    </row>
    <row r="13" spans="1:30" ht="12.75" customHeight="1">
      <c r="A13" s="324">
        <v>5</v>
      </c>
      <c r="B13" s="840" t="s">
        <v>124</v>
      </c>
      <c r="C13" s="840"/>
      <c r="D13" s="840"/>
      <c r="E13" s="840"/>
      <c r="F13" s="546">
        <v>3</v>
      </c>
      <c r="G13" s="546"/>
      <c r="H13" s="546"/>
      <c r="I13" s="337">
        <f t="shared" si="0"/>
        <v>3</v>
      </c>
      <c r="J13" s="338"/>
      <c r="K13" s="546">
        <v>3</v>
      </c>
      <c r="L13" s="265">
        <f t="shared" si="5"/>
        <v>0</v>
      </c>
      <c r="M13" s="546">
        <v>5</v>
      </c>
      <c r="N13" s="546"/>
      <c r="O13" s="337">
        <f t="shared" si="1"/>
        <v>5</v>
      </c>
      <c r="P13" s="477">
        <v>5</v>
      </c>
      <c r="Q13" s="265">
        <f t="shared" si="2"/>
        <v>0</v>
      </c>
      <c r="R13" s="326"/>
      <c r="S13" s="326"/>
      <c r="T13" s="326"/>
      <c r="U13" s="337">
        <f t="shared" si="3"/>
        <v>0</v>
      </c>
      <c r="V13" s="326"/>
      <c r="W13" s="265">
        <f t="shared" si="4"/>
        <v>0</v>
      </c>
      <c r="X13" s="266"/>
      <c r="Y13" s="266"/>
      <c r="Z13" s="350"/>
    </row>
    <row r="14" spans="1:30" ht="12.75" customHeight="1">
      <c r="A14" s="324">
        <v>6</v>
      </c>
      <c r="B14" s="840" t="s">
        <v>125</v>
      </c>
      <c r="C14" s="840"/>
      <c r="D14" s="840"/>
      <c r="E14" s="840"/>
      <c r="F14" s="546"/>
      <c r="G14" s="546"/>
      <c r="H14" s="546"/>
      <c r="I14" s="337">
        <f t="shared" si="0"/>
        <v>0</v>
      </c>
      <c r="J14" s="338"/>
      <c r="K14" s="547"/>
      <c r="L14" s="265">
        <f t="shared" si="5"/>
        <v>0</v>
      </c>
      <c r="M14" s="546">
        <v>3</v>
      </c>
      <c r="N14" s="546"/>
      <c r="O14" s="337">
        <f t="shared" si="1"/>
        <v>3</v>
      </c>
      <c r="P14" s="477">
        <v>3</v>
      </c>
      <c r="Q14" s="265">
        <f t="shared" si="2"/>
        <v>0</v>
      </c>
      <c r="R14" s="326"/>
      <c r="S14" s="326"/>
      <c r="T14" s="326"/>
      <c r="U14" s="337">
        <f t="shared" si="3"/>
        <v>0</v>
      </c>
      <c r="V14" s="326"/>
      <c r="W14" s="265">
        <f t="shared" si="4"/>
        <v>0</v>
      </c>
      <c r="X14" s="266"/>
      <c r="Y14" s="266"/>
      <c r="Z14" s="350"/>
    </row>
    <row r="15" spans="1:30" ht="12.75" customHeight="1">
      <c r="A15" s="324">
        <v>7</v>
      </c>
      <c r="B15" s="840" t="s">
        <v>126</v>
      </c>
      <c r="C15" s="840"/>
      <c r="D15" s="840"/>
      <c r="E15" s="840"/>
      <c r="F15" s="546"/>
      <c r="G15" s="546"/>
      <c r="H15" s="546"/>
      <c r="I15" s="337">
        <f t="shared" si="0"/>
        <v>0</v>
      </c>
      <c r="J15" s="338"/>
      <c r="K15" s="547"/>
      <c r="L15" s="265">
        <f t="shared" si="5"/>
        <v>0</v>
      </c>
      <c r="M15" s="546"/>
      <c r="N15" s="546">
        <v>2</v>
      </c>
      <c r="O15" s="337">
        <f t="shared" si="1"/>
        <v>2</v>
      </c>
      <c r="P15" s="477">
        <v>3</v>
      </c>
      <c r="Q15" s="265">
        <f t="shared" si="2"/>
        <v>-1</v>
      </c>
      <c r="R15" s="326"/>
      <c r="S15" s="326"/>
      <c r="T15" s="326"/>
      <c r="U15" s="337">
        <f t="shared" si="3"/>
        <v>0</v>
      </c>
      <c r="V15" s="326"/>
      <c r="W15" s="265">
        <f t="shared" si="4"/>
        <v>0</v>
      </c>
      <c r="X15" s="266"/>
      <c r="Y15" s="266"/>
      <c r="Z15" s="350"/>
    </row>
    <row r="16" spans="1:30" ht="12.75" customHeight="1">
      <c r="A16" s="324">
        <v>8</v>
      </c>
      <c r="B16" s="840" t="s">
        <v>127</v>
      </c>
      <c r="C16" s="840"/>
      <c r="D16" s="840"/>
      <c r="E16" s="840"/>
      <c r="F16" s="546"/>
      <c r="G16" s="546"/>
      <c r="H16" s="546"/>
      <c r="I16" s="337">
        <f t="shared" si="0"/>
        <v>0</v>
      </c>
      <c r="J16" s="338"/>
      <c r="K16" s="546"/>
      <c r="L16" s="265">
        <f t="shared" si="5"/>
        <v>0</v>
      </c>
      <c r="M16" s="546">
        <v>1</v>
      </c>
      <c r="N16" s="546"/>
      <c r="O16" s="337">
        <f t="shared" si="1"/>
        <v>1</v>
      </c>
      <c r="P16" s="477">
        <v>1</v>
      </c>
      <c r="Q16" s="265">
        <f t="shared" si="2"/>
        <v>0</v>
      </c>
      <c r="R16" s="326"/>
      <c r="S16" s="326"/>
      <c r="T16" s="326"/>
      <c r="U16" s="337">
        <f t="shared" si="3"/>
        <v>0</v>
      </c>
      <c r="V16" s="326"/>
      <c r="W16" s="265">
        <f t="shared" si="4"/>
        <v>0</v>
      </c>
      <c r="X16" s="266"/>
      <c r="Y16" s="266"/>
      <c r="Z16" s="350"/>
    </row>
    <row r="17" spans="1:30" s="318" customFormat="1" ht="12.75" customHeight="1">
      <c r="A17" s="324">
        <v>9</v>
      </c>
      <c r="B17" s="840" t="s">
        <v>128</v>
      </c>
      <c r="C17" s="840"/>
      <c r="D17" s="840"/>
      <c r="E17" s="840"/>
      <c r="F17" s="546"/>
      <c r="G17" s="546"/>
      <c r="H17" s="546"/>
      <c r="I17" s="337">
        <f t="shared" si="0"/>
        <v>0</v>
      </c>
      <c r="J17" s="340">
        <v>0.5</v>
      </c>
      <c r="K17" s="546">
        <v>0.5</v>
      </c>
      <c r="L17" s="265">
        <f t="shared" si="5"/>
        <v>0</v>
      </c>
      <c r="M17" s="546">
        <v>3</v>
      </c>
      <c r="N17" s="546"/>
      <c r="O17" s="337">
        <f t="shared" si="1"/>
        <v>3</v>
      </c>
      <c r="P17" s="477">
        <v>4</v>
      </c>
      <c r="Q17" s="265">
        <f t="shared" si="2"/>
        <v>-1</v>
      </c>
      <c r="R17" s="264"/>
      <c r="S17" s="264"/>
      <c r="T17" s="264"/>
      <c r="U17" s="337">
        <f t="shared" si="3"/>
        <v>0</v>
      </c>
      <c r="V17" s="264"/>
      <c r="W17" s="265">
        <f t="shared" si="4"/>
        <v>0</v>
      </c>
      <c r="X17" s="345"/>
      <c r="Y17" s="345"/>
      <c r="Z17" s="351"/>
      <c r="AA17" s="320"/>
      <c r="AB17" s="320"/>
      <c r="AC17" s="320"/>
      <c r="AD17" s="320"/>
    </row>
    <row r="18" spans="1:30" ht="12.75" customHeight="1">
      <c r="A18" s="324" t="s">
        <v>129</v>
      </c>
      <c r="B18" s="835" t="s">
        <v>130</v>
      </c>
      <c r="C18" s="841" t="s">
        <v>131</v>
      </c>
      <c r="D18" s="841"/>
      <c r="E18" s="841"/>
      <c r="F18" s="546"/>
      <c r="G18" s="546"/>
      <c r="H18" s="546"/>
      <c r="I18" s="337">
        <f t="shared" si="0"/>
        <v>0</v>
      </c>
      <c r="J18" s="338"/>
      <c r="K18" s="546"/>
      <c r="L18" s="265">
        <f t="shared" si="5"/>
        <v>0</v>
      </c>
      <c r="M18" s="546"/>
      <c r="N18" s="546"/>
      <c r="O18" s="337">
        <f t="shared" si="1"/>
        <v>0</v>
      </c>
      <c r="P18" s="477"/>
      <c r="Q18" s="265">
        <f t="shared" si="2"/>
        <v>0</v>
      </c>
      <c r="R18" s="326"/>
      <c r="S18" s="326"/>
      <c r="T18" s="326"/>
      <c r="U18" s="337">
        <f t="shared" si="3"/>
        <v>0</v>
      </c>
      <c r="V18" s="326"/>
      <c r="W18" s="265">
        <f t="shared" si="4"/>
        <v>0</v>
      </c>
      <c r="X18" s="266"/>
      <c r="Y18" s="266"/>
      <c r="Z18" s="350"/>
    </row>
    <row r="19" spans="1:30" ht="12.75">
      <c r="A19" s="324" t="s">
        <v>132</v>
      </c>
      <c r="B19" s="835"/>
      <c r="C19" s="841" t="s">
        <v>133</v>
      </c>
      <c r="D19" s="841"/>
      <c r="E19" s="841"/>
      <c r="F19" s="546"/>
      <c r="G19" s="546"/>
      <c r="H19" s="546"/>
      <c r="I19" s="337">
        <f t="shared" si="0"/>
        <v>0</v>
      </c>
      <c r="J19" s="338"/>
      <c r="K19" s="546"/>
      <c r="L19" s="265">
        <f t="shared" si="5"/>
        <v>0</v>
      </c>
      <c r="M19" s="546"/>
      <c r="N19" s="546"/>
      <c r="O19" s="337">
        <f t="shared" si="1"/>
        <v>0</v>
      </c>
      <c r="P19" s="477"/>
      <c r="Q19" s="265">
        <f t="shared" si="2"/>
        <v>0</v>
      </c>
      <c r="R19" s="326"/>
      <c r="S19" s="326"/>
      <c r="T19" s="326"/>
      <c r="U19" s="337">
        <f t="shared" si="3"/>
        <v>0</v>
      </c>
      <c r="V19" s="326"/>
      <c r="W19" s="265">
        <f t="shared" si="4"/>
        <v>0</v>
      </c>
      <c r="X19" s="266"/>
      <c r="Y19" s="266"/>
      <c r="Z19" s="350"/>
    </row>
    <row r="20" spans="1:30" ht="12.75">
      <c r="A20" s="324" t="s">
        <v>134</v>
      </c>
      <c r="B20" s="835"/>
      <c r="C20" s="841" t="s">
        <v>135</v>
      </c>
      <c r="D20" s="841"/>
      <c r="E20" s="841"/>
      <c r="F20" s="546"/>
      <c r="G20" s="546"/>
      <c r="H20" s="546"/>
      <c r="I20" s="337">
        <f t="shared" si="0"/>
        <v>0</v>
      </c>
      <c r="J20" s="338"/>
      <c r="K20" s="546"/>
      <c r="L20" s="265">
        <f t="shared" si="5"/>
        <v>0</v>
      </c>
      <c r="M20" s="546"/>
      <c r="N20" s="546"/>
      <c r="O20" s="337">
        <f t="shared" si="1"/>
        <v>0</v>
      </c>
      <c r="P20" s="477"/>
      <c r="Q20" s="265">
        <f t="shared" si="2"/>
        <v>0</v>
      </c>
      <c r="R20" s="326"/>
      <c r="S20" s="326"/>
      <c r="T20" s="326"/>
      <c r="U20" s="337">
        <f t="shared" si="3"/>
        <v>0</v>
      </c>
      <c r="V20" s="326"/>
      <c r="W20" s="265">
        <f t="shared" si="4"/>
        <v>0</v>
      </c>
      <c r="X20" s="266"/>
      <c r="Y20" s="266"/>
      <c r="Z20" s="350"/>
    </row>
    <row r="21" spans="1:30" ht="12.75">
      <c r="A21" s="324" t="s">
        <v>136</v>
      </c>
      <c r="B21" s="835"/>
      <c r="C21" s="841" t="s">
        <v>137</v>
      </c>
      <c r="D21" s="841"/>
      <c r="E21" s="841"/>
      <c r="F21" s="546"/>
      <c r="G21" s="546"/>
      <c r="H21" s="546"/>
      <c r="I21" s="337">
        <f t="shared" si="0"/>
        <v>0</v>
      </c>
      <c r="J21" s="338"/>
      <c r="K21" s="546"/>
      <c r="L21" s="265">
        <f t="shared" si="5"/>
        <v>0</v>
      </c>
      <c r="M21" s="546"/>
      <c r="N21" s="546"/>
      <c r="O21" s="337">
        <f t="shared" si="1"/>
        <v>0</v>
      </c>
      <c r="P21" s="477"/>
      <c r="Q21" s="265">
        <f t="shared" si="2"/>
        <v>0</v>
      </c>
      <c r="R21" s="326"/>
      <c r="S21" s="326"/>
      <c r="T21" s="326"/>
      <c r="U21" s="337">
        <f t="shared" si="3"/>
        <v>0</v>
      </c>
      <c r="V21" s="326"/>
      <c r="W21" s="265">
        <f t="shared" si="4"/>
        <v>0</v>
      </c>
      <c r="X21" s="266"/>
      <c r="Y21" s="266"/>
      <c r="Z21" s="350"/>
    </row>
    <row r="22" spans="1:30" ht="12.75">
      <c r="A22" s="324" t="s">
        <v>138</v>
      </c>
      <c r="B22" s="835"/>
      <c r="C22" s="841" t="s">
        <v>139</v>
      </c>
      <c r="D22" s="841"/>
      <c r="E22" s="841"/>
      <c r="F22" s="546"/>
      <c r="G22" s="546"/>
      <c r="H22" s="546"/>
      <c r="I22" s="337">
        <f t="shared" si="0"/>
        <v>0</v>
      </c>
      <c r="J22" s="338"/>
      <c r="K22" s="546"/>
      <c r="L22" s="265">
        <f t="shared" si="5"/>
        <v>0</v>
      </c>
      <c r="M22" s="546"/>
      <c r="N22" s="546"/>
      <c r="O22" s="337">
        <f t="shared" si="1"/>
        <v>0</v>
      </c>
      <c r="P22" s="477"/>
      <c r="Q22" s="265">
        <f t="shared" si="2"/>
        <v>0</v>
      </c>
      <c r="R22" s="326"/>
      <c r="S22" s="326"/>
      <c r="T22" s="326"/>
      <c r="U22" s="337">
        <f t="shared" si="3"/>
        <v>0</v>
      </c>
      <c r="V22" s="326"/>
      <c r="W22" s="265">
        <f t="shared" si="4"/>
        <v>0</v>
      </c>
      <c r="X22" s="266"/>
      <c r="Y22" s="266"/>
      <c r="Z22" s="350"/>
    </row>
    <row r="23" spans="1:30" ht="19.5" customHeight="1">
      <c r="A23" s="324" t="s">
        <v>140</v>
      </c>
      <c r="B23" s="835"/>
      <c r="C23" s="841" t="s">
        <v>141</v>
      </c>
      <c r="D23" s="841"/>
      <c r="E23" s="841"/>
      <c r="F23" s="546"/>
      <c r="G23" s="546"/>
      <c r="H23" s="546"/>
      <c r="I23" s="337">
        <f t="shared" si="0"/>
        <v>0</v>
      </c>
      <c r="J23" s="338"/>
      <c r="K23" s="546">
        <v>1</v>
      </c>
      <c r="L23" s="265">
        <f t="shared" si="5"/>
        <v>-1</v>
      </c>
      <c r="M23" s="546">
        <v>3</v>
      </c>
      <c r="N23" s="546">
        <v>2</v>
      </c>
      <c r="O23" s="337">
        <f t="shared" si="1"/>
        <v>5</v>
      </c>
      <c r="P23" s="477">
        <v>5</v>
      </c>
      <c r="Q23" s="265">
        <f t="shared" si="2"/>
        <v>0</v>
      </c>
      <c r="R23" s="326"/>
      <c r="S23" s="326"/>
      <c r="T23" s="326"/>
      <c r="U23" s="337">
        <f t="shared" si="3"/>
        <v>0</v>
      </c>
      <c r="V23" s="326"/>
      <c r="W23" s="265">
        <f t="shared" si="4"/>
        <v>0</v>
      </c>
      <c r="X23" s="266"/>
      <c r="Y23" s="266"/>
      <c r="Z23" s="350"/>
    </row>
    <row r="24" spans="1:30" ht="12.75">
      <c r="A24" s="324" t="s">
        <v>142</v>
      </c>
      <c r="B24" s="835"/>
      <c r="C24" s="841" t="s">
        <v>143</v>
      </c>
      <c r="D24" s="841"/>
      <c r="E24" s="841"/>
      <c r="F24" s="546"/>
      <c r="G24" s="546"/>
      <c r="H24" s="546"/>
      <c r="I24" s="337">
        <f t="shared" si="0"/>
        <v>0</v>
      </c>
      <c r="J24" s="338"/>
      <c r="K24" s="546"/>
      <c r="L24" s="265">
        <f t="shared" si="5"/>
        <v>0</v>
      </c>
      <c r="M24" s="546"/>
      <c r="N24" s="546"/>
      <c r="O24" s="337">
        <f t="shared" si="1"/>
        <v>0</v>
      </c>
      <c r="P24" s="477"/>
      <c r="Q24" s="265">
        <f t="shared" si="2"/>
        <v>0</v>
      </c>
      <c r="R24" s="326"/>
      <c r="S24" s="326"/>
      <c r="T24" s="326"/>
      <c r="U24" s="337">
        <v>0</v>
      </c>
      <c r="V24" s="326"/>
      <c r="W24" s="265">
        <f t="shared" si="4"/>
        <v>0</v>
      </c>
      <c r="X24" s="266"/>
      <c r="Y24" s="266"/>
      <c r="Z24" s="350"/>
    </row>
    <row r="25" spans="1:30" ht="12.75">
      <c r="A25" s="324">
        <v>11</v>
      </c>
      <c r="B25" s="840" t="s">
        <v>144</v>
      </c>
      <c r="C25" s="840"/>
      <c r="D25" s="840"/>
      <c r="E25" s="840"/>
      <c r="F25" s="546"/>
      <c r="G25" s="546"/>
      <c r="H25" s="546"/>
      <c r="I25" s="337">
        <f t="shared" si="0"/>
        <v>0</v>
      </c>
      <c r="J25" s="338"/>
      <c r="K25" s="546"/>
      <c r="L25" s="265">
        <f t="shared" si="5"/>
        <v>0</v>
      </c>
      <c r="M25" s="546"/>
      <c r="N25" s="546"/>
      <c r="O25" s="337">
        <f t="shared" si="1"/>
        <v>0</v>
      </c>
      <c r="P25" s="477"/>
      <c r="Q25" s="265">
        <f t="shared" si="2"/>
        <v>0</v>
      </c>
      <c r="R25" s="326"/>
      <c r="S25" s="326"/>
      <c r="T25" s="326"/>
      <c r="U25" s="337">
        <v>0</v>
      </c>
      <c r="V25" s="326"/>
      <c r="W25" s="265">
        <f t="shared" si="4"/>
        <v>0</v>
      </c>
      <c r="X25" s="266"/>
      <c r="Y25" s="266"/>
      <c r="Z25" s="350"/>
    </row>
    <row r="26" spans="1:30" ht="12.75">
      <c r="A26" s="324">
        <v>12</v>
      </c>
      <c r="B26" s="838" t="s">
        <v>145</v>
      </c>
      <c r="C26" s="838"/>
      <c r="D26" s="838"/>
      <c r="E26" s="838"/>
      <c r="F26" s="546"/>
      <c r="G26" s="546"/>
      <c r="H26" s="546"/>
      <c r="I26" s="337">
        <f t="shared" si="0"/>
        <v>0</v>
      </c>
      <c r="J26" s="338"/>
      <c r="K26" s="546"/>
      <c r="L26" s="265">
        <f t="shared" si="5"/>
        <v>0</v>
      </c>
      <c r="M26" s="546"/>
      <c r="N26" s="546"/>
      <c r="O26" s="337">
        <f t="shared" si="1"/>
        <v>0</v>
      </c>
      <c r="P26" s="477"/>
      <c r="Q26" s="265">
        <f t="shared" si="2"/>
        <v>0</v>
      </c>
      <c r="R26" s="326"/>
      <c r="S26" s="326"/>
      <c r="T26" s="326"/>
      <c r="U26" s="337">
        <v>0</v>
      </c>
      <c r="V26" s="326"/>
      <c r="W26" s="265">
        <f t="shared" si="4"/>
        <v>0</v>
      </c>
      <c r="X26" s="266"/>
      <c r="Y26" s="266"/>
      <c r="Z26" s="350"/>
    </row>
    <row r="27" spans="1:30" ht="27.75" customHeight="1">
      <c r="A27" s="324"/>
      <c r="B27" s="839" t="s">
        <v>146</v>
      </c>
      <c r="C27" s="839"/>
      <c r="D27" s="329" t="s">
        <v>147</v>
      </c>
      <c r="E27" s="329" t="s">
        <v>148</v>
      </c>
      <c r="F27" s="546"/>
      <c r="G27" s="546"/>
      <c r="H27" s="546"/>
      <c r="I27" s="339"/>
      <c r="J27" s="339"/>
      <c r="K27" s="546"/>
      <c r="L27" s="339"/>
      <c r="M27" s="546"/>
      <c r="N27" s="546"/>
      <c r="O27" s="339"/>
      <c r="P27" s="477"/>
      <c r="Q27" s="339"/>
      <c r="R27" s="264"/>
      <c r="S27" s="264"/>
      <c r="T27" s="264"/>
      <c r="U27" s="339"/>
      <c r="V27" s="264"/>
      <c r="W27" s="339"/>
      <c r="X27" s="345"/>
      <c r="Y27" s="345"/>
      <c r="Z27" s="351"/>
    </row>
    <row r="28" spans="1:30" ht="12.75">
      <c r="A28" s="324">
        <v>13</v>
      </c>
      <c r="B28" s="325" t="s">
        <v>149</v>
      </c>
      <c r="C28" s="328"/>
      <c r="D28" s="328"/>
      <c r="E28" s="328"/>
      <c r="F28" s="546"/>
      <c r="G28" s="546"/>
      <c r="H28" s="546"/>
      <c r="I28" s="337">
        <f t="shared" si="0"/>
        <v>0</v>
      </c>
      <c r="J28" s="338"/>
      <c r="K28" s="546"/>
      <c r="L28" s="265">
        <f t="shared" si="5"/>
        <v>0</v>
      </c>
      <c r="M28" s="546"/>
      <c r="N28" s="546"/>
      <c r="O28" s="337">
        <f t="shared" si="1"/>
        <v>0</v>
      </c>
      <c r="P28" s="477"/>
      <c r="Q28" s="265">
        <f t="shared" si="2"/>
        <v>0</v>
      </c>
      <c r="R28" s="326"/>
      <c r="S28" s="326"/>
      <c r="T28" s="326"/>
      <c r="U28" s="337">
        <v>0</v>
      </c>
      <c r="V28" s="326"/>
      <c r="W28" s="265">
        <f t="shared" si="4"/>
        <v>0</v>
      </c>
      <c r="X28" s="266"/>
      <c r="Y28" s="266"/>
      <c r="Z28" s="350"/>
    </row>
    <row r="29" spans="1:30" ht="12.75" customHeight="1">
      <c r="A29" s="324">
        <v>14</v>
      </c>
      <c r="B29" s="325" t="s">
        <v>150</v>
      </c>
      <c r="C29" s="278"/>
      <c r="D29" s="278"/>
      <c r="E29" s="278"/>
      <c r="F29" s="546"/>
      <c r="G29" s="546"/>
      <c r="H29" s="546"/>
      <c r="I29" s="337">
        <f t="shared" si="0"/>
        <v>0</v>
      </c>
      <c r="J29" s="338"/>
      <c r="K29" s="546"/>
      <c r="L29" s="265">
        <f t="shared" si="5"/>
        <v>0</v>
      </c>
      <c r="M29" s="546"/>
      <c r="N29" s="546"/>
      <c r="O29" s="337">
        <f t="shared" si="1"/>
        <v>0</v>
      </c>
      <c r="P29" s="477"/>
      <c r="Q29" s="265">
        <f t="shared" si="2"/>
        <v>0</v>
      </c>
      <c r="R29" s="326"/>
      <c r="S29" s="326"/>
      <c r="T29" s="326"/>
      <c r="U29" s="337">
        <v>0</v>
      </c>
      <c r="V29" s="326"/>
      <c r="W29" s="265">
        <f t="shared" si="4"/>
        <v>0</v>
      </c>
      <c r="X29" s="266"/>
      <c r="Y29" s="266"/>
      <c r="Z29" s="350"/>
    </row>
    <row r="30" spans="1:30" ht="12.75" customHeight="1">
      <c r="A30" s="324">
        <v>15</v>
      </c>
      <c r="B30" s="325" t="s">
        <v>151</v>
      </c>
      <c r="C30" s="278"/>
      <c r="D30" s="278"/>
      <c r="E30" s="278"/>
      <c r="F30" s="546"/>
      <c r="G30" s="546"/>
      <c r="H30" s="546"/>
      <c r="I30" s="337">
        <f t="shared" si="0"/>
        <v>0</v>
      </c>
      <c r="J30" s="338"/>
      <c r="K30" s="546"/>
      <c r="L30" s="265">
        <f t="shared" si="5"/>
        <v>0</v>
      </c>
      <c r="M30" s="546"/>
      <c r="N30" s="546"/>
      <c r="O30" s="337">
        <f t="shared" si="1"/>
        <v>0</v>
      </c>
      <c r="P30" s="477"/>
      <c r="Q30" s="265">
        <f t="shared" si="2"/>
        <v>0</v>
      </c>
      <c r="R30" s="326"/>
      <c r="S30" s="326"/>
      <c r="T30" s="326"/>
      <c r="U30" s="337">
        <v>0</v>
      </c>
      <c r="V30" s="326"/>
      <c r="W30" s="265">
        <f t="shared" si="4"/>
        <v>0</v>
      </c>
      <c r="X30" s="266"/>
      <c r="Y30" s="266"/>
      <c r="Z30" s="350"/>
    </row>
    <row r="31" spans="1:30" ht="12.75" customHeight="1">
      <c r="A31" s="324">
        <v>16</v>
      </c>
      <c r="B31" s="840" t="s">
        <v>152</v>
      </c>
      <c r="C31" s="840"/>
      <c r="D31" s="840"/>
      <c r="E31" s="840"/>
      <c r="F31" s="546"/>
      <c r="G31" s="546"/>
      <c r="H31" s="546"/>
      <c r="I31" s="337">
        <f t="shared" si="0"/>
        <v>0</v>
      </c>
      <c r="J31" s="338"/>
      <c r="K31" s="546"/>
      <c r="L31" s="265">
        <f t="shared" si="5"/>
        <v>0</v>
      </c>
      <c r="M31" s="546"/>
      <c r="N31" s="546"/>
      <c r="O31" s="337">
        <f t="shared" si="1"/>
        <v>0</v>
      </c>
      <c r="P31" s="477"/>
      <c r="Q31" s="265">
        <f t="shared" si="2"/>
        <v>0</v>
      </c>
      <c r="R31" s="326"/>
      <c r="S31" s="326"/>
      <c r="T31" s="326"/>
      <c r="U31" s="337">
        <f t="shared" si="3"/>
        <v>0</v>
      </c>
      <c r="V31" s="326"/>
      <c r="W31" s="265">
        <f t="shared" si="4"/>
        <v>0</v>
      </c>
      <c r="X31" s="266"/>
      <c r="Y31" s="266"/>
      <c r="Z31" s="350"/>
    </row>
    <row r="32" spans="1:30" ht="12.75" customHeight="1">
      <c r="A32" s="262" t="s">
        <v>153</v>
      </c>
      <c r="B32" s="835" t="s">
        <v>154</v>
      </c>
      <c r="C32" s="330" t="s">
        <v>155</v>
      </c>
      <c r="D32" s="330"/>
      <c r="E32" s="330"/>
      <c r="F32" s="546"/>
      <c r="G32" s="546"/>
      <c r="H32" s="546"/>
      <c r="I32" s="337">
        <f t="shared" si="0"/>
        <v>0</v>
      </c>
      <c r="J32" s="338"/>
      <c r="K32" s="546"/>
      <c r="L32" s="265">
        <f t="shared" si="5"/>
        <v>0</v>
      </c>
      <c r="M32" s="546"/>
      <c r="N32" s="546"/>
      <c r="O32" s="337">
        <f t="shared" si="1"/>
        <v>0</v>
      </c>
      <c r="P32" s="477"/>
      <c r="Q32" s="265">
        <f t="shared" si="2"/>
        <v>0</v>
      </c>
      <c r="R32" s="326"/>
      <c r="S32" s="326"/>
      <c r="T32" s="326"/>
      <c r="U32" s="337">
        <f t="shared" si="3"/>
        <v>0</v>
      </c>
      <c r="V32" s="326"/>
      <c r="W32" s="265">
        <f t="shared" si="4"/>
        <v>0</v>
      </c>
      <c r="X32" s="266"/>
      <c r="Y32" s="266"/>
      <c r="Z32" s="350"/>
    </row>
    <row r="33" spans="1:26" ht="12.75" customHeight="1">
      <c r="A33" s="262" t="s">
        <v>156</v>
      </c>
      <c r="B33" s="835"/>
      <c r="C33" s="841" t="s">
        <v>135</v>
      </c>
      <c r="D33" s="841"/>
      <c r="E33" s="841"/>
      <c r="F33" s="546"/>
      <c r="G33" s="546"/>
      <c r="H33" s="546"/>
      <c r="I33" s="337">
        <f t="shared" si="0"/>
        <v>0</v>
      </c>
      <c r="J33" s="338"/>
      <c r="K33" s="546"/>
      <c r="L33" s="265">
        <f t="shared" si="5"/>
        <v>0</v>
      </c>
      <c r="M33" s="546"/>
      <c r="N33" s="546"/>
      <c r="O33" s="337">
        <f t="shared" si="1"/>
        <v>0</v>
      </c>
      <c r="P33" s="477"/>
      <c r="Q33" s="265">
        <f t="shared" si="2"/>
        <v>0</v>
      </c>
      <c r="R33" s="326"/>
      <c r="S33" s="326"/>
      <c r="T33" s="326"/>
      <c r="U33" s="337">
        <f t="shared" si="3"/>
        <v>0</v>
      </c>
      <c r="V33" s="326"/>
      <c r="W33" s="265">
        <f t="shared" si="4"/>
        <v>0</v>
      </c>
      <c r="X33" s="266"/>
      <c r="Y33" s="266"/>
      <c r="Z33" s="350"/>
    </row>
    <row r="34" spans="1:26" ht="12.75" customHeight="1">
      <c r="A34" s="262" t="s">
        <v>157</v>
      </c>
      <c r="B34" s="835"/>
      <c r="C34" s="841" t="s">
        <v>137</v>
      </c>
      <c r="D34" s="841"/>
      <c r="E34" s="841"/>
      <c r="F34" s="546"/>
      <c r="G34" s="546"/>
      <c r="H34" s="546"/>
      <c r="I34" s="337">
        <f t="shared" si="0"/>
        <v>0</v>
      </c>
      <c r="J34" s="338"/>
      <c r="K34" s="546"/>
      <c r="L34" s="265">
        <f t="shared" si="5"/>
        <v>0</v>
      </c>
      <c r="M34" s="546"/>
      <c r="N34" s="546"/>
      <c r="O34" s="337">
        <f t="shared" si="1"/>
        <v>0</v>
      </c>
      <c r="P34" s="477"/>
      <c r="Q34" s="265">
        <f t="shared" si="2"/>
        <v>0</v>
      </c>
      <c r="R34" s="326"/>
      <c r="S34" s="326"/>
      <c r="T34" s="326"/>
      <c r="U34" s="337">
        <f t="shared" si="3"/>
        <v>0</v>
      </c>
      <c r="V34" s="326"/>
      <c r="W34" s="265">
        <f t="shared" si="4"/>
        <v>0</v>
      </c>
      <c r="X34" s="266"/>
      <c r="Y34" s="266"/>
      <c r="Z34" s="350"/>
    </row>
    <row r="35" spans="1:26" ht="16.5" customHeight="1">
      <c r="A35" s="262" t="s">
        <v>158</v>
      </c>
      <c r="B35" s="835"/>
      <c r="C35" s="841" t="s">
        <v>139</v>
      </c>
      <c r="D35" s="841"/>
      <c r="E35" s="841"/>
      <c r="F35" s="546"/>
      <c r="G35" s="546"/>
      <c r="H35" s="546"/>
      <c r="I35" s="337">
        <f t="shared" si="0"/>
        <v>0</v>
      </c>
      <c r="J35" s="338"/>
      <c r="K35" s="546"/>
      <c r="L35" s="265">
        <f t="shared" si="5"/>
        <v>0</v>
      </c>
      <c r="M35" s="546"/>
      <c r="N35" s="546"/>
      <c r="O35" s="337">
        <f t="shared" si="1"/>
        <v>0</v>
      </c>
      <c r="P35" s="477"/>
      <c r="Q35" s="265">
        <f t="shared" si="2"/>
        <v>0</v>
      </c>
      <c r="R35" s="326"/>
      <c r="S35" s="326"/>
      <c r="T35" s="326"/>
      <c r="U35" s="337">
        <f t="shared" si="3"/>
        <v>0</v>
      </c>
      <c r="V35" s="326"/>
      <c r="W35" s="265">
        <f t="shared" si="4"/>
        <v>0</v>
      </c>
      <c r="X35" s="266"/>
      <c r="Y35" s="266"/>
      <c r="Z35" s="350"/>
    </row>
    <row r="36" spans="1:26" ht="15.75" customHeight="1">
      <c r="A36" s="833" t="s">
        <v>159</v>
      </c>
      <c r="B36" s="833"/>
      <c r="C36" s="833"/>
      <c r="D36" s="833"/>
      <c r="E36" s="833"/>
      <c r="F36" s="331">
        <f t="shared" ref="F36:Z36" si="6">SUM(F7:F35)</f>
        <v>7</v>
      </c>
      <c r="G36" s="331">
        <f t="shared" si="6"/>
        <v>1</v>
      </c>
      <c r="H36" s="331">
        <f t="shared" si="6"/>
        <v>5</v>
      </c>
      <c r="I36" s="331">
        <f t="shared" si="6"/>
        <v>13</v>
      </c>
      <c r="J36" s="331">
        <f t="shared" si="6"/>
        <v>0.5</v>
      </c>
      <c r="K36" s="331">
        <f t="shared" si="6"/>
        <v>15.5</v>
      </c>
      <c r="L36" s="273">
        <f t="shared" si="6"/>
        <v>-2</v>
      </c>
      <c r="M36" s="331">
        <f t="shared" si="6"/>
        <v>26</v>
      </c>
      <c r="N36" s="331">
        <f t="shared" si="6"/>
        <v>5</v>
      </c>
      <c r="O36" s="331">
        <f t="shared" si="6"/>
        <v>31</v>
      </c>
      <c r="P36" s="331">
        <f t="shared" si="6"/>
        <v>33</v>
      </c>
      <c r="Q36" s="273">
        <f t="shared" si="6"/>
        <v>-2</v>
      </c>
      <c r="R36" s="331">
        <f t="shared" si="6"/>
        <v>0</v>
      </c>
      <c r="S36" s="331">
        <f t="shared" si="6"/>
        <v>0</v>
      </c>
      <c r="T36" s="331">
        <f t="shared" si="6"/>
        <v>0</v>
      </c>
      <c r="U36" s="331">
        <f t="shared" si="6"/>
        <v>0</v>
      </c>
      <c r="V36" s="331">
        <f t="shared" si="6"/>
        <v>0</v>
      </c>
      <c r="W36" s="273">
        <f t="shared" si="6"/>
        <v>0</v>
      </c>
      <c r="X36" s="331">
        <f t="shared" si="6"/>
        <v>0</v>
      </c>
      <c r="Y36" s="331">
        <f t="shared" si="6"/>
        <v>0</v>
      </c>
      <c r="Z36" s="331">
        <f t="shared" si="6"/>
        <v>0</v>
      </c>
    </row>
    <row r="37" spans="1:26" ht="10.5" customHeight="1">
      <c r="A37" s="332" t="s">
        <v>160</v>
      </c>
      <c r="X37" s="333"/>
      <c r="Y37" s="333"/>
      <c r="Z37" s="352"/>
    </row>
    <row r="38" spans="1:26">
      <c r="A38" s="333" t="s">
        <v>161</v>
      </c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/>
    </row>
    <row r="39" spans="1:26" ht="12.75">
      <c r="A39" s="333"/>
      <c r="B39" s="333"/>
      <c r="C39" s="334"/>
      <c r="D39" s="334"/>
      <c r="E39" s="334"/>
      <c r="F39" s="335"/>
      <c r="G39" s="335"/>
      <c r="H39" s="335"/>
      <c r="I39" s="341"/>
      <c r="J39" s="341"/>
      <c r="K39" s="335"/>
      <c r="L39" s="335"/>
      <c r="X39" s="279"/>
    </row>
  </sheetData>
  <sheetProtection formatCells="0" formatColumns="0" formatRows="0" insertColumns="0" insertRows="0"/>
  <mergeCells count="39">
    <mergeCell ref="A1:Z1"/>
    <mergeCell ref="F4:W4"/>
    <mergeCell ref="F5:I5"/>
    <mergeCell ref="M5:Q5"/>
    <mergeCell ref="R5:W5"/>
    <mergeCell ref="B7:E7"/>
    <mergeCell ref="L5:L6"/>
    <mergeCell ref="X4:Z5"/>
    <mergeCell ref="B8:E8"/>
    <mergeCell ref="B9:E9"/>
    <mergeCell ref="K5:K6"/>
    <mergeCell ref="B10:E10"/>
    <mergeCell ref="B11:E11"/>
    <mergeCell ref="B12:E12"/>
    <mergeCell ref="B13:E13"/>
    <mergeCell ref="B14:E14"/>
    <mergeCell ref="C24:E24"/>
    <mergeCell ref="B25:E25"/>
    <mergeCell ref="B15:E15"/>
    <mergeCell ref="B16:E16"/>
    <mergeCell ref="B17:E17"/>
    <mergeCell ref="C18:E18"/>
    <mergeCell ref="C19:E19"/>
    <mergeCell ref="A36:E36"/>
    <mergeCell ref="A4:A6"/>
    <mergeCell ref="B18:B24"/>
    <mergeCell ref="B32:B35"/>
    <mergeCell ref="J5:J6"/>
    <mergeCell ref="B4:E6"/>
    <mergeCell ref="B26:E26"/>
    <mergeCell ref="B27:C27"/>
    <mergeCell ref="B31:E31"/>
    <mergeCell ref="C33:E33"/>
    <mergeCell ref="C34:E34"/>
    <mergeCell ref="C35:E35"/>
    <mergeCell ref="C20:E20"/>
    <mergeCell ref="C21:E21"/>
    <mergeCell ref="C22:E22"/>
    <mergeCell ref="C23:E23"/>
  </mergeCells>
  <pageMargins left="0.23622047244094491" right="0.23622047244094491" top="0.23622047244094491" bottom="0.2362204724409449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2.75"/>
  <cols>
    <col min="1" max="1" width="23.140625" style="283" customWidth="1"/>
    <col min="2" max="2" width="6.5703125" style="283" bestFit="1" customWidth="1"/>
    <col min="3" max="3" width="6.5703125" style="283" customWidth="1"/>
    <col min="4" max="4" width="6.7109375" style="283" customWidth="1"/>
    <col min="5" max="5" width="6.28515625" style="283" bestFit="1" customWidth="1"/>
    <col min="6" max="6" width="8.28515625" style="283" customWidth="1"/>
    <col min="7" max="7" width="6.28515625" style="283" bestFit="1" customWidth="1"/>
    <col min="8" max="8" width="8" style="283" customWidth="1"/>
    <col min="9" max="9" width="7.5703125" style="283" customWidth="1"/>
    <col min="10" max="10" width="7.5703125" style="283" bestFit="1" customWidth="1"/>
    <col min="11" max="11" width="7.7109375" style="283" customWidth="1"/>
    <col min="12" max="12" width="7" style="283" customWidth="1"/>
    <col min="13" max="13" width="6.42578125" style="283" customWidth="1"/>
    <col min="14" max="14" width="7" style="283" customWidth="1"/>
    <col min="15" max="15" width="8" style="283" customWidth="1"/>
    <col min="16" max="16" width="7.85546875" style="283" customWidth="1"/>
    <col min="17" max="16384" width="9.140625" style="283"/>
  </cols>
  <sheetData>
    <row r="1" spans="1:16" ht="16.5" customHeight="1">
      <c r="A1" s="299" t="s">
        <v>1674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6" ht="15" customHeight="1">
      <c r="A2" s="256" t="s">
        <v>1654</v>
      </c>
      <c r="D2" s="257"/>
      <c r="E2" s="257"/>
      <c r="F2" s="257"/>
      <c r="G2" s="257"/>
      <c r="J2" s="312"/>
      <c r="K2" s="312"/>
      <c r="M2" s="296"/>
    </row>
    <row r="3" spans="1:16" ht="16.5" customHeight="1">
      <c r="A3" s="300"/>
      <c r="B3" s="300"/>
      <c r="C3" s="300"/>
      <c r="D3" s="300"/>
      <c r="E3" s="300"/>
      <c r="F3" s="300"/>
      <c r="J3" s="313"/>
      <c r="K3" s="313"/>
      <c r="L3" s="313"/>
      <c r="P3" s="296" t="s">
        <v>162</v>
      </c>
    </row>
    <row r="4" spans="1:16" ht="18.75" customHeight="1">
      <c r="A4" s="852" t="s">
        <v>163</v>
      </c>
      <c r="B4" s="851" t="s">
        <v>96</v>
      </c>
      <c r="C4" s="851"/>
      <c r="D4" s="851"/>
      <c r="E4" s="851"/>
      <c r="F4" s="851"/>
      <c r="G4" s="851"/>
      <c r="H4" s="851"/>
      <c r="I4" s="851"/>
      <c r="J4" s="851"/>
      <c r="K4" s="851"/>
      <c r="L4" s="851"/>
      <c r="M4" s="851"/>
      <c r="N4" s="837" t="s">
        <v>97</v>
      </c>
      <c r="O4" s="837"/>
      <c r="P4" s="837"/>
    </row>
    <row r="5" spans="1:16" ht="22.5" customHeight="1">
      <c r="A5" s="852"/>
      <c r="B5" s="854" t="s">
        <v>164</v>
      </c>
      <c r="C5" s="854"/>
      <c r="D5" s="854"/>
      <c r="E5" s="854"/>
      <c r="F5" s="853" t="s">
        <v>100</v>
      </c>
      <c r="G5" s="854" t="s">
        <v>101</v>
      </c>
      <c r="H5" s="853" t="s">
        <v>165</v>
      </c>
      <c r="I5" s="853" t="s">
        <v>166</v>
      </c>
      <c r="J5" s="853" t="s">
        <v>100</v>
      </c>
      <c r="K5" s="853"/>
      <c r="L5" s="853" t="s">
        <v>167</v>
      </c>
      <c r="M5" s="853" t="s">
        <v>168</v>
      </c>
      <c r="N5" s="837"/>
      <c r="O5" s="837"/>
      <c r="P5" s="837"/>
    </row>
    <row r="6" spans="1:16" ht="56.25">
      <c r="A6" s="852"/>
      <c r="B6" s="302" t="s">
        <v>164</v>
      </c>
      <c r="C6" s="302" t="s">
        <v>105</v>
      </c>
      <c r="D6" s="302" t="s">
        <v>106</v>
      </c>
      <c r="E6" s="302" t="s">
        <v>107</v>
      </c>
      <c r="F6" s="853"/>
      <c r="G6" s="854"/>
      <c r="H6" s="853"/>
      <c r="I6" s="853"/>
      <c r="J6" s="302" t="s">
        <v>165</v>
      </c>
      <c r="K6" s="302" t="s">
        <v>166</v>
      </c>
      <c r="L6" s="853"/>
      <c r="M6" s="853"/>
      <c r="N6" s="302" t="s">
        <v>164</v>
      </c>
      <c r="O6" s="302" t="s">
        <v>165</v>
      </c>
      <c r="P6" s="302" t="s">
        <v>166</v>
      </c>
    </row>
    <row r="7" spans="1:16" ht="30" customHeight="1">
      <c r="A7" s="301" t="s">
        <v>169</v>
      </c>
      <c r="B7" s="303">
        <v>1</v>
      </c>
      <c r="C7" s="303"/>
      <c r="D7" s="303"/>
      <c r="E7" s="304">
        <f>SUM(B7:D7)</f>
        <v>1</v>
      </c>
      <c r="F7" s="303">
        <v>2</v>
      </c>
      <c r="G7" s="305">
        <f>E7-F7</f>
        <v>-1</v>
      </c>
      <c r="H7" s="303">
        <v>1</v>
      </c>
      <c r="I7" s="303"/>
      <c r="J7" s="314">
        <v>2</v>
      </c>
      <c r="K7" s="314"/>
      <c r="L7" s="315">
        <f>H7-J7</f>
        <v>-1</v>
      </c>
      <c r="M7" s="315">
        <f>I7-K7</f>
        <v>0</v>
      </c>
      <c r="N7" s="303"/>
      <c r="O7" s="303"/>
      <c r="P7" s="316"/>
    </row>
    <row r="8" spans="1:16" ht="15">
      <c r="A8" s="306" t="s">
        <v>170</v>
      </c>
      <c r="B8" s="303"/>
      <c r="C8" s="303"/>
      <c r="D8" s="303"/>
      <c r="E8" s="304">
        <f t="shared" ref="E8:E15" si="0">SUM(B8:D8)</f>
        <v>0</v>
      </c>
      <c r="F8" s="303"/>
      <c r="G8" s="305">
        <f t="shared" ref="G8:G14" si="1">E8-F8</f>
        <v>0</v>
      </c>
      <c r="H8" s="303"/>
      <c r="I8" s="303"/>
      <c r="J8" s="314"/>
      <c r="K8" s="314"/>
      <c r="L8" s="315">
        <f t="shared" ref="L8:L14" si="2">H8-J8</f>
        <v>0</v>
      </c>
      <c r="M8" s="315">
        <v>0</v>
      </c>
      <c r="N8" s="303"/>
      <c r="O8" s="303"/>
      <c r="P8" s="316"/>
    </row>
    <row r="9" spans="1:16" ht="15">
      <c r="A9" s="306" t="s">
        <v>171</v>
      </c>
      <c r="B9" s="303">
        <v>1</v>
      </c>
      <c r="C9" s="303"/>
      <c r="D9" s="303"/>
      <c r="E9" s="304">
        <f t="shared" si="0"/>
        <v>1</v>
      </c>
      <c r="F9" s="303">
        <v>1</v>
      </c>
      <c r="G9" s="305">
        <f t="shared" si="1"/>
        <v>0</v>
      </c>
      <c r="H9" s="303">
        <v>1</v>
      </c>
      <c r="I9" s="303"/>
      <c r="J9" s="314">
        <v>1</v>
      </c>
      <c r="K9" s="314"/>
      <c r="L9" s="315">
        <f t="shared" si="2"/>
        <v>0</v>
      </c>
      <c r="M9" s="315">
        <v>0</v>
      </c>
      <c r="N9" s="303"/>
      <c r="O9" s="303"/>
      <c r="P9" s="316"/>
    </row>
    <row r="10" spans="1:16" ht="15">
      <c r="A10" s="306" t="s">
        <v>172</v>
      </c>
      <c r="B10" s="303"/>
      <c r="C10" s="303"/>
      <c r="D10" s="303"/>
      <c r="E10" s="304">
        <f t="shared" si="0"/>
        <v>0</v>
      </c>
      <c r="F10" s="303"/>
      <c r="G10" s="305">
        <f t="shared" si="1"/>
        <v>0</v>
      </c>
      <c r="H10" s="303"/>
      <c r="I10" s="303"/>
      <c r="J10" s="314"/>
      <c r="K10" s="314"/>
      <c r="L10" s="315">
        <f t="shared" si="2"/>
        <v>0</v>
      </c>
      <c r="M10" s="315">
        <v>0</v>
      </c>
      <c r="N10" s="303"/>
      <c r="O10" s="303"/>
      <c r="P10" s="316"/>
    </row>
    <row r="11" spans="1:16" ht="25.5">
      <c r="A11" s="306" t="s">
        <v>173</v>
      </c>
      <c r="B11" s="303"/>
      <c r="C11" s="303"/>
      <c r="D11" s="303"/>
      <c r="E11" s="304">
        <f t="shared" si="0"/>
        <v>0</v>
      </c>
      <c r="F11" s="303"/>
      <c r="G11" s="305">
        <f t="shared" si="1"/>
        <v>0</v>
      </c>
      <c r="H11" s="303"/>
      <c r="I11" s="303"/>
      <c r="J11" s="314"/>
      <c r="K11" s="314"/>
      <c r="L11" s="315">
        <f t="shared" si="2"/>
        <v>0</v>
      </c>
      <c r="M11" s="315">
        <v>0</v>
      </c>
      <c r="N11" s="303"/>
      <c r="O11" s="303"/>
      <c r="P11" s="316"/>
    </row>
    <row r="12" spans="1:16" ht="25.5">
      <c r="A12" s="306" t="s">
        <v>174</v>
      </c>
      <c r="B12" s="303"/>
      <c r="C12" s="303"/>
      <c r="D12" s="303"/>
      <c r="E12" s="304">
        <f t="shared" si="0"/>
        <v>0</v>
      </c>
      <c r="F12" s="303"/>
      <c r="G12" s="305">
        <f t="shared" si="1"/>
        <v>0</v>
      </c>
      <c r="H12" s="303"/>
      <c r="I12" s="303"/>
      <c r="J12" s="314"/>
      <c r="K12" s="314"/>
      <c r="L12" s="315">
        <f t="shared" si="2"/>
        <v>0</v>
      </c>
      <c r="M12" s="315">
        <v>0</v>
      </c>
      <c r="N12" s="303"/>
      <c r="O12" s="303"/>
      <c r="P12" s="316"/>
    </row>
    <row r="13" spans="1:16" ht="15">
      <c r="A13" s="306" t="s">
        <v>175</v>
      </c>
      <c r="B13" s="303"/>
      <c r="C13" s="303"/>
      <c r="D13" s="303"/>
      <c r="E13" s="304">
        <f t="shared" si="0"/>
        <v>0</v>
      </c>
      <c r="F13" s="303"/>
      <c r="G13" s="305">
        <f t="shared" si="1"/>
        <v>0</v>
      </c>
      <c r="H13" s="303"/>
      <c r="I13" s="303"/>
      <c r="J13" s="314"/>
      <c r="K13" s="314"/>
      <c r="L13" s="315">
        <f t="shared" si="2"/>
        <v>0</v>
      </c>
      <c r="M13" s="315">
        <v>0</v>
      </c>
      <c r="N13" s="303"/>
      <c r="O13" s="303"/>
      <c r="P13" s="316"/>
    </row>
    <row r="14" spans="1:16" ht="15">
      <c r="A14" s="307" t="s">
        <v>127</v>
      </c>
      <c r="B14" s="303"/>
      <c r="C14" s="303"/>
      <c r="D14" s="303"/>
      <c r="E14" s="304">
        <f t="shared" si="0"/>
        <v>0</v>
      </c>
      <c r="F14" s="303"/>
      <c r="G14" s="305">
        <f t="shared" si="1"/>
        <v>0</v>
      </c>
      <c r="H14" s="303"/>
      <c r="I14" s="303"/>
      <c r="J14" s="314"/>
      <c r="K14" s="314"/>
      <c r="L14" s="315">
        <f t="shared" si="2"/>
        <v>0</v>
      </c>
      <c r="M14" s="315">
        <v>0</v>
      </c>
      <c r="N14" s="303"/>
      <c r="O14" s="303"/>
      <c r="P14" s="316"/>
    </row>
    <row r="15" spans="1:16" ht="14.25">
      <c r="A15" s="308" t="s">
        <v>176</v>
      </c>
      <c r="B15" s="309">
        <f>SUM(B7:B14)</f>
        <v>2</v>
      </c>
      <c r="C15" s="309">
        <f>SUM(C7:C14)</f>
        <v>0</v>
      </c>
      <c r="D15" s="309">
        <f>SUM(D7:D14)</f>
        <v>0</v>
      </c>
      <c r="E15" s="310">
        <f t="shared" si="0"/>
        <v>2</v>
      </c>
      <c r="F15" s="309">
        <f t="shared" ref="F15:P15" si="3">SUM(F7:F14)</f>
        <v>3</v>
      </c>
      <c r="G15" s="311">
        <f t="shared" si="3"/>
        <v>-1</v>
      </c>
      <c r="H15" s="309">
        <f t="shared" si="3"/>
        <v>2</v>
      </c>
      <c r="I15" s="309">
        <f t="shared" si="3"/>
        <v>0</v>
      </c>
      <c r="J15" s="309">
        <f t="shared" si="3"/>
        <v>3</v>
      </c>
      <c r="K15" s="309">
        <f t="shared" si="3"/>
        <v>0</v>
      </c>
      <c r="L15" s="317">
        <f t="shared" si="3"/>
        <v>-1</v>
      </c>
      <c r="M15" s="317">
        <f t="shared" si="3"/>
        <v>0</v>
      </c>
      <c r="N15" s="309">
        <f t="shared" si="3"/>
        <v>0</v>
      </c>
      <c r="O15" s="309">
        <f t="shared" si="3"/>
        <v>0</v>
      </c>
      <c r="P15" s="309">
        <f t="shared" si="3"/>
        <v>0</v>
      </c>
    </row>
  </sheetData>
  <sheetProtection formatCells="0" formatColumns="0" formatRows="0" insertColumns="0" insertRows="0"/>
  <mergeCells count="11">
    <mergeCell ref="M5:M6"/>
    <mergeCell ref="N4:P5"/>
    <mergeCell ref="B4:M4"/>
    <mergeCell ref="B5:E5"/>
    <mergeCell ref="J5:K5"/>
    <mergeCell ref="L5:L6"/>
    <mergeCell ref="A4:A6"/>
    <mergeCell ref="F5:F6"/>
    <mergeCell ref="G5:G6"/>
    <mergeCell ref="H5:H6"/>
    <mergeCell ref="I5:I6"/>
  </mergeCells>
  <printOptions horizontalCentered="1"/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2.75"/>
  <cols>
    <col min="1" max="1" width="28.42578125" style="281" customWidth="1"/>
    <col min="2" max="2" width="9.28515625" style="281" customWidth="1"/>
    <col min="3" max="3" width="7.7109375" style="281" customWidth="1"/>
    <col min="4" max="4" width="5.42578125" style="281" bestFit="1" customWidth="1"/>
    <col min="5" max="5" width="5.5703125" style="281" customWidth="1"/>
    <col min="6" max="6" width="7.42578125" style="281" customWidth="1"/>
    <col min="7" max="7" width="5" style="281" customWidth="1"/>
    <col min="8" max="8" width="5.42578125" style="281" customWidth="1"/>
    <col min="9" max="9" width="7" style="281" bestFit="1" customWidth="1"/>
    <col min="10" max="10" width="5.42578125" style="281" customWidth="1"/>
    <col min="11" max="11" width="5.42578125" style="281" bestFit="1" customWidth="1"/>
    <col min="12" max="12" width="7.42578125" style="281" customWidth="1"/>
    <col min="13" max="13" width="4.5703125" style="282" customWidth="1"/>
    <col min="14" max="14" width="5.42578125" style="283" customWidth="1"/>
    <col min="15" max="16384" width="9.140625" style="283"/>
  </cols>
  <sheetData>
    <row r="1" spans="1:14" s="280" customFormat="1" ht="15">
      <c r="A1" s="587" t="s">
        <v>1675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95"/>
    </row>
    <row r="2" spans="1:14" ht="18" customHeight="1">
      <c r="A2" s="256" t="s">
        <v>92</v>
      </c>
      <c r="B2" s="257"/>
      <c r="C2" s="257"/>
      <c r="D2" s="257"/>
      <c r="E2" s="257"/>
      <c r="F2" s="257"/>
      <c r="G2" s="257"/>
      <c r="H2" s="285"/>
      <c r="I2" s="285"/>
      <c r="J2" s="285"/>
      <c r="K2" s="285"/>
      <c r="L2" s="285"/>
      <c r="M2" s="285"/>
    </row>
    <row r="3" spans="1:14" ht="13.5" customHeight="1">
      <c r="N3" s="296" t="s">
        <v>177</v>
      </c>
    </row>
    <row r="4" spans="1:14" ht="12.75" customHeight="1">
      <c r="A4" s="855" t="s">
        <v>178</v>
      </c>
      <c r="B4" s="855" t="s">
        <v>179</v>
      </c>
      <c r="C4" s="855" t="s">
        <v>180</v>
      </c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</row>
    <row r="5" spans="1:14" ht="12.75" customHeight="1">
      <c r="A5" s="855"/>
      <c r="B5" s="855"/>
      <c r="C5" s="855" t="s">
        <v>181</v>
      </c>
      <c r="D5" s="855"/>
      <c r="E5" s="855"/>
      <c r="F5" s="855"/>
      <c r="G5" s="855"/>
      <c r="H5" s="855"/>
      <c r="I5" s="855" t="s">
        <v>182</v>
      </c>
      <c r="J5" s="855"/>
      <c r="K5" s="855"/>
      <c r="L5" s="855"/>
      <c r="M5" s="855"/>
      <c r="N5" s="855"/>
    </row>
    <row r="6" spans="1:14" ht="52.5">
      <c r="A6" s="855"/>
      <c r="B6" s="855"/>
      <c r="C6" s="286" t="s">
        <v>183</v>
      </c>
      <c r="D6" s="286" t="s">
        <v>100</v>
      </c>
      <c r="E6" s="286" t="s">
        <v>101</v>
      </c>
      <c r="F6" s="286" t="s">
        <v>184</v>
      </c>
      <c r="G6" s="286" t="s">
        <v>100</v>
      </c>
      <c r="H6" s="286" t="s">
        <v>110</v>
      </c>
      <c r="I6" s="286" t="s">
        <v>185</v>
      </c>
      <c r="J6" s="286" t="s">
        <v>100</v>
      </c>
      <c r="K6" s="286" t="s">
        <v>110</v>
      </c>
      <c r="L6" s="286" t="s">
        <v>186</v>
      </c>
      <c r="M6" s="286" t="s">
        <v>100</v>
      </c>
      <c r="N6" s="286" t="s">
        <v>110</v>
      </c>
    </row>
    <row r="7" spans="1:14">
      <c r="A7" s="287"/>
      <c r="B7" s="287"/>
      <c r="C7" s="288"/>
      <c r="D7" s="289"/>
      <c r="E7" s="290">
        <f t="shared" ref="E7:E27" si="0">C7-D7</f>
        <v>0</v>
      </c>
      <c r="F7" s="288"/>
      <c r="G7" s="289"/>
      <c r="H7" s="290">
        <f t="shared" ref="H7:H27" si="1">F7-G7</f>
        <v>0</v>
      </c>
      <c r="I7" s="297"/>
      <c r="J7" s="289"/>
      <c r="K7" s="290">
        <f t="shared" ref="K7:K27" si="2">I7-J7</f>
        <v>0</v>
      </c>
      <c r="L7" s="297"/>
      <c r="M7" s="289"/>
      <c r="N7" s="290">
        <f t="shared" ref="N7:N27" si="3">L7-M7</f>
        <v>0</v>
      </c>
    </row>
    <row r="8" spans="1:14">
      <c r="A8" s="287"/>
      <c r="B8" s="287"/>
      <c r="C8" s="288"/>
      <c r="D8" s="289"/>
      <c r="E8" s="290">
        <f t="shared" si="0"/>
        <v>0</v>
      </c>
      <c r="F8" s="288"/>
      <c r="G8" s="289"/>
      <c r="H8" s="290">
        <f t="shared" si="1"/>
        <v>0</v>
      </c>
      <c r="I8" s="297"/>
      <c r="J8" s="289"/>
      <c r="K8" s="290">
        <f t="shared" si="2"/>
        <v>0</v>
      </c>
      <c r="L8" s="297"/>
      <c r="M8" s="289"/>
      <c r="N8" s="290">
        <f t="shared" si="3"/>
        <v>0</v>
      </c>
    </row>
    <row r="9" spans="1:14">
      <c r="A9" s="287"/>
      <c r="B9" s="287"/>
      <c r="C9" s="288"/>
      <c r="D9" s="289"/>
      <c r="E9" s="290">
        <f t="shared" si="0"/>
        <v>0</v>
      </c>
      <c r="F9" s="288"/>
      <c r="G9" s="289"/>
      <c r="H9" s="290">
        <f t="shared" si="1"/>
        <v>0</v>
      </c>
      <c r="I9" s="297"/>
      <c r="J9" s="289"/>
      <c r="K9" s="290">
        <f t="shared" si="2"/>
        <v>0</v>
      </c>
      <c r="L9" s="297"/>
      <c r="M9" s="289"/>
      <c r="N9" s="290">
        <f t="shared" si="3"/>
        <v>0</v>
      </c>
    </row>
    <row r="10" spans="1:14">
      <c r="A10" s="287"/>
      <c r="B10" s="287"/>
      <c r="C10" s="288"/>
      <c r="D10" s="289"/>
      <c r="E10" s="290">
        <f t="shared" si="0"/>
        <v>0</v>
      </c>
      <c r="F10" s="288"/>
      <c r="G10" s="289"/>
      <c r="H10" s="290">
        <f t="shared" si="1"/>
        <v>0</v>
      </c>
      <c r="I10" s="297"/>
      <c r="J10" s="289"/>
      <c r="K10" s="290">
        <f t="shared" si="2"/>
        <v>0</v>
      </c>
      <c r="L10" s="297"/>
      <c r="M10" s="289"/>
      <c r="N10" s="290">
        <f t="shared" si="3"/>
        <v>0</v>
      </c>
    </row>
    <row r="11" spans="1:14">
      <c r="A11" s="287"/>
      <c r="B11" s="287"/>
      <c r="C11" s="288"/>
      <c r="D11" s="289"/>
      <c r="E11" s="290">
        <f t="shared" si="0"/>
        <v>0</v>
      </c>
      <c r="F11" s="288"/>
      <c r="G11" s="289"/>
      <c r="H11" s="290">
        <f t="shared" si="1"/>
        <v>0</v>
      </c>
      <c r="I11" s="297"/>
      <c r="J11" s="289"/>
      <c r="K11" s="290">
        <f t="shared" si="2"/>
        <v>0</v>
      </c>
      <c r="L11" s="297"/>
      <c r="M11" s="289"/>
      <c r="N11" s="290">
        <f t="shared" si="3"/>
        <v>0</v>
      </c>
    </row>
    <row r="12" spans="1:14">
      <c r="A12" s="287"/>
      <c r="B12" s="287"/>
      <c r="C12" s="288"/>
      <c r="D12" s="289"/>
      <c r="E12" s="290">
        <f t="shared" si="0"/>
        <v>0</v>
      </c>
      <c r="F12" s="288"/>
      <c r="G12" s="289"/>
      <c r="H12" s="290">
        <f t="shared" si="1"/>
        <v>0</v>
      </c>
      <c r="I12" s="297"/>
      <c r="J12" s="289"/>
      <c r="K12" s="290">
        <f t="shared" si="2"/>
        <v>0</v>
      </c>
      <c r="L12" s="297"/>
      <c r="M12" s="289"/>
      <c r="N12" s="290">
        <f t="shared" si="3"/>
        <v>0</v>
      </c>
    </row>
    <row r="13" spans="1:14">
      <c r="A13" s="287"/>
      <c r="B13" s="287"/>
      <c r="C13" s="288"/>
      <c r="D13" s="289"/>
      <c r="E13" s="290">
        <f t="shared" si="0"/>
        <v>0</v>
      </c>
      <c r="F13" s="288"/>
      <c r="G13" s="289"/>
      <c r="H13" s="290">
        <f t="shared" si="1"/>
        <v>0</v>
      </c>
      <c r="I13" s="297"/>
      <c r="J13" s="289"/>
      <c r="K13" s="290">
        <f t="shared" si="2"/>
        <v>0</v>
      </c>
      <c r="L13" s="297"/>
      <c r="M13" s="289"/>
      <c r="N13" s="290">
        <f t="shared" si="3"/>
        <v>0</v>
      </c>
    </row>
    <row r="14" spans="1:14">
      <c r="A14" s="287"/>
      <c r="B14" s="287"/>
      <c r="C14" s="288"/>
      <c r="D14" s="289"/>
      <c r="E14" s="290">
        <f t="shared" si="0"/>
        <v>0</v>
      </c>
      <c r="F14" s="288"/>
      <c r="G14" s="289"/>
      <c r="H14" s="290">
        <f t="shared" si="1"/>
        <v>0</v>
      </c>
      <c r="I14" s="297"/>
      <c r="J14" s="289"/>
      <c r="K14" s="290">
        <f t="shared" si="2"/>
        <v>0</v>
      </c>
      <c r="L14" s="297"/>
      <c r="M14" s="289"/>
      <c r="N14" s="290">
        <f t="shared" si="3"/>
        <v>0</v>
      </c>
    </row>
    <row r="15" spans="1:14">
      <c r="A15" s="287"/>
      <c r="B15" s="287"/>
      <c r="C15" s="288"/>
      <c r="D15" s="289"/>
      <c r="E15" s="290">
        <f t="shared" si="0"/>
        <v>0</v>
      </c>
      <c r="F15" s="288"/>
      <c r="G15" s="289"/>
      <c r="H15" s="290">
        <f t="shared" si="1"/>
        <v>0</v>
      </c>
      <c r="I15" s="297"/>
      <c r="J15" s="289"/>
      <c r="K15" s="290">
        <f t="shared" si="2"/>
        <v>0</v>
      </c>
      <c r="L15" s="297"/>
      <c r="M15" s="289"/>
      <c r="N15" s="290">
        <f t="shared" si="3"/>
        <v>0</v>
      </c>
    </row>
    <row r="16" spans="1:14">
      <c r="A16" s="287"/>
      <c r="B16" s="287"/>
      <c r="C16" s="288"/>
      <c r="D16" s="289"/>
      <c r="E16" s="290">
        <f t="shared" si="0"/>
        <v>0</v>
      </c>
      <c r="F16" s="288"/>
      <c r="G16" s="289"/>
      <c r="H16" s="290">
        <f t="shared" si="1"/>
        <v>0</v>
      </c>
      <c r="I16" s="297"/>
      <c r="J16" s="289"/>
      <c r="K16" s="290">
        <f t="shared" si="2"/>
        <v>0</v>
      </c>
      <c r="L16" s="297"/>
      <c r="M16" s="289"/>
      <c r="N16" s="290">
        <f t="shared" si="3"/>
        <v>0</v>
      </c>
    </row>
    <row r="17" spans="1:14">
      <c r="A17" s="287"/>
      <c r="B17" s="287"/>
      <c r="C17" s="288"/>
      <c r="D17" s="289"/>
      <c r="E17" s="290">
        <f t="shared" si="0"/>
        <v>0</v>
      </c>
      <c r="F17" s="288"/>
      <c r="G17" s="289"/>
      <c r="H17" s="290">
        <f t="shared" si="1"/>
        <v>0</v>
      </c>
      <c r="I17" s="297"/>
      <c r="J17" s="289"/>
      <c r="K17" s="290">
        <f t="shared" si="2"/>
        <v>0</v>
      </c>
      <c r="L17" s="297"/>
      <c r="M17" s="289"/>
      <c r="N17" s="290">
        <f t="shared" si="3"/>
        <v>0</v>
      </c>
    </row>
    <row r="18" spans="1:14">
      <c r="A18" s="287"/>
      <c r="B18" s="287"/>
      <c r="C18" s="288"/>
      <c r="D18" s="289"/>
      <c r="E18" s="290">
        <f t="shared" si="0"/>
        <v>0</v>
      </c>
      <c r="F18" s="288"/>
      <c r="G18" s="289"/>
      <c r="H18" s="290">
        <f t="shared" si="1"/>
        <v>0</v>
      </c>
      <c r="I18" s="297"/>
      <c r="J18" s="289"/>
      <c r="K18" s="290">
        <f t="shared" si="2"/>
        <v>0</v>
      </c>
      <c r="L18" s="297"/>
      <c r="M18" s="289"/>
      <c r="N18" s="290">
        <f t="shared" si="3"/>
        <v>0</v>
      </c>
    </row>
    <row r="19" spans="1:14">
      <c r="A19" s="287"/>
      <c r="B19" s="287"/>
      <c r="C19" s="288"/>
      <c r="D19" s="289"/>
      <c r="E19" s="290">
        <f t="shared" si="0"/>
        <v>0</v>
      </c>
      <c r="F19" s="288"/>
      <c r="G19" s="289"/>
      <c r="H19" s="290">
        <f t="shared" si="1"/>
        <v>0</v>
      </c>
      <c r="I19" s="297"/>
      <c r="J19" s="289"/>
      <c r="K19" s="290">
        <f t="shared" si="2"/>
        <v>0</v>
      </c>
      <c r="L19" s="297"/>
      <c r="M19" s="289"/>
      <c r="N19" s="290">
        <f t="shared" si="3"/>
        <v>0</v>
      </c>
    </row>
    <row r="20" spans="1:14">
      <c r="A20" s="287"/>
      <c r="B20" s="287"/>
      <c r="C20" s="288"/>
      <c r="D20" s="289"/>
      <c r="E20" s="290">
        <f t="shared" si="0"/>
        <v>0</v>
      </c>
      <c r="F20" s="288"/>
      <c r="G20" s="289"/>
      <c r="H20" s="290">
        <f t="shared" si="1"/>
        <v>0</v>
      </c>
      <c r="I20" s="297"/>
      <c r="J20" s="289"/>
      <c r="K20" s="290">
        <f t="shared" si="2"/>
        <v>0</v>
      </c>
      <c r="L20" s="297"/>
      <c r="M20" s="289"/>
      <c r="N20" s="290">
        <f t="shared" si="3"/>
        <v>0</v>
      </c>
    </row>
    <row r="21" spans="1:14">
      <c r="A21" s="287"/>
      <c r="B21" s="287"/>
      <c r="C21" s="288"/>
      <c r="D21" s="289"/>
      <c r="E21" s="290">
        <f t="shared" si="0"/>
        <v>0</v>
      </c>
      <c r="F21" s="288"/>
      <c r="G21" s="289"/>
      <c r="H21" s="290">
        <f t="shared" si="1"/>
        <v>0</v>
      </c>
      <c r="I21" s="297"/>
      <c r="J21" s="289"/>
      <c r="K21" s="290">
        <f t="shared" si="2"/>
        <v>0</v>
      </c>
      <c r="L21" s="297"/>
      <c r="M21" s="289"/>
      <c r="N21" s="290">
        <f t="shared" si="3"/>
        <v>0</v>
      </c>
    </row>
    <row r="22" spans="1:14">
      <c r="A22" s="287"/>
      <c r="B22" s="287"/>
      <c r="C22" s="288"/>
      <c r="D22" s="289"/>
      <c r="E22" s="290">
        <f t="shared" si="0"/>
        <v>0</v>
      </c>
      <c r="F22" s="288"/>
      <c r="G22" s="289"/>
      <c r="H22" s="290">
        <f t="shared" si="1"/>
        <v>0</v>
      </c>
      <c r="I22" s="297"/>
      <c r="J22" s="289"/>
      <c r="K22" s="290">
        <f t="shared" si="2"/>
        <v>0</v>
      </c>
      <c r="L22" s="297"/>
      <c r="M22" s="289"/>
      <c r="N22" s="290">
        <f t="shared" si="3"/>
        <v>0</v>
      </c>
    </row>
    <row r="23" spans="1:14">
      <c r="A23" s="287"/>
      <c r="B23" s="287"/>
      <c r="C23" s="288"/>
      <c r="D23" s="289"/>
      <c r="E23" s="290">
        <f t="shared" si="0"/>
        <v>0</v>
      </c>
      <c r="F23" s="288"/>
      <c r="G23" s="289"/>
      <c r="H23" s="290">
        <f t="shared" si="1"/>
        <v>0</v>
      </c>
      <c r="I23" s="297"/>
      <c r="J23" s="289"/>
      <c r="K23" s="290">
        <f t="shared" si="2"/>
        <v>0</v>
      </c>
      <c r="L23" s="297"/>
      <c r="M23" s="289"/>
      <c r="N23" s="290">
        <f t="shared" si="3"/>
        <v>0</v>
      </c>
    </row>
    <row r="24" spans="1:14">
      <c r="A24" s="287"/>
      <c r="B24" s="287"/>
      <c r="C24" s="288"/>
      <c r="D24" s="289"/>
      <c r="E24" s="290">
        <f t="shared" si="0"/>
        <v>0</v>
      </c>
      <c r="F24" s="288"/>
      <c r="G24" s="289"/>
      <c r="H24" s="290">
        <f t="shared" si="1"/>
        <v>0</v>
      </c>
      <c r="I24" s="297"/>
      <c r="J24" s="289"/>
      <c r="K24" s="290">
        <f t="shared" si="2"/>
        <v>0</v>
      </c>
      <c r="L24" s="297"/>
      <c r="M24" s="289"/>
      <c r="N24" s="290">
        <f t="shared" si="3"/>
        <v>0</v>
      </c>
    </row>
    <row r="25" spans="1:14">
      <c r="A25" s="287"/>
      <c r="B25" s="287"/>
      <c r="C25" s="288"/>
      <c r="D25" s="289"/>
      <c r="E25" s="290">
        <f t="shared" si="0"/>
        <v>0</v>
      </c>
      <c r="F25" s="288"/>
      <c r="G25" s="289"/>
      <c r="H25" s="290">
        <f t="shared" si="1"/>
        <v>0</v>
      </c>
      <c r="I25" s="297"/>
      <c r="J25" s="289"/>
      <c r="K25" s="290">
        <f t="shared" si="2"/>
        <v>0</v>
      </c>
      <c r="L25" s="297"/>
      <c r="M25" s="289"/>
      <c r="N25" s="290">
        <f t="shared" si="3"/>
        <v>0</v>
      </c>
    </row>
    <row r="26" spans="1:14">
      <c r="A26" s="287"/>
      <c r="B26" s="287"/>
      <c r="C26" s="288"/>
      <c r="D26" s="289"/>
      <c r="E26" s="290">
        <f t="shared" si="0"/>
        <v>0</v>
      </c>
      <c r="F26" s="288"/>
      <c r="G26" s="289"/>
      <c r="H26" s="290">
        <f t="shared" si="1"/>
        <v>0</v>
      </c>
      <c r="I26" s="297"/>
      <c r="J26" s="289"/>
      <c r="K26" s="290">
        <f t="shared" si="2"/>
        <v>0</v>
      </c>
      <c r="L26" s="297"/>
      <c r="M26" s="289"/>
      <c r="N26" s="290">
        <f t="shared" si="3"/>
        <v>0</v>
      </c>
    </row>
    <row r="27" spans="1:14">
      <c r="A27" s="287"/>
      <c r="B27" s="287"/>
      <c r="C27" s="288"/>
      <c r="D27" s="289"/>
      <c r="E27" s="290">
        <f t="shared" si="0"/>
        <v>0</v>
      </c>
      <c r="F27" s="288"/>
      <c r="G27" s="289"/>
      <c r="H27" s="290">
        <f t="shared" si="1"/>
        <v>0</v>
      </c>
      <c r="I27" s="297"/>
      <c r="J27" s="289"/>
      <c r="K27" s="290">
        <f t="shared" si="2"/>
        <v>0</v>
      </c>
      <c r="L27" s="297"/>
      <c r="M27" s="289"/>
      <c r="N27" s="290">
        <f t="shared" si="3"/>
        <v>0</v>
      </c>
    </row>
    <row r="28" spans="1:14" ht="14.25">
      <c r="A28" s="291" t="s">
        <v>159</v>
      </c>
      <c r="B28" s="291"/>
      <c r="C28" s="292">
        <f t="shared" ref="C28:N28" si="4">SUM(C7:C27)</f>
        <v>0</v>
      </c>
      <c r="D28" s="293">
        <f t="shared" si="4"/>
        <v>0</v>
      </c>
      <c r="E28" s="294">
        <f t="shared" si="4"/>
        <v>0</v>
      </c>
      <c r="F28" s="293">
        <f t="shared" si="4"/>
        <v>0</v>
      </c>
      <c r="G28" s="293">
        <f t="shared" si="4"/>
        <v>0</v>
      </c>
      <c r="H28" s="294">
        <f t="shared" si="4"/>
        <v>0</v>
      </c>
      <c r="I28" s="298">
        <f t="shared" si="4"/>
        <v>0</v>
      </c>
      <c r="J28" s="293">
        <f t="shared" si="4"/>
        <v>0</v>
      </c>
      <c r="K28" s="294">
        <f t="shared" si="4"/>
        <v>0</v>
      </c>
      <c r="L28" s="298">
        <f t="shared" si="4"/>
        <v>0</v>
      </c>
      <c r="M28" s="293">
        <f t="shared" si="4"/>
        <v>0</v>
      </c>
      <c r="N28" s="294">
        <f t="shared" si="4"/>
        <v>0</v>
      </c>
    </row>
    <row r="31" spans="1:14">
      <c r="K31" s="856" t="s">
        <v>187</v>
      </c>
      <c r="L31" s="856"/>
      <c r="M31" s="856"/>
      <c r="N31" s="856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J1"/>
    </sheetView>
  </sheetViews>
  <sheetFormatPr defaultRowHeight="12.75"/>
  <cols>
    <col min="1" max="1" width="25.28515625" style="253" customWidth="1"/>
    <col min="2" max="2" width="7" style="254" customWidth="1"/>
    <col min="3" max="3" width="7.85546875" style="254" customWidth="1"/>
    <col min="4" max="4" width="5.140625" style="254" customWidth="1"/>
    <col min="5" max="5" width="6.85546875" style="254" customWidth="1"/>
    <col min="6" max="6" width="6.85546875" style="255" customWidth="1"/>
    <col min="7" max="7" width="5.140625" style="254" customWidth="1"/>
    <col min="8" max="9" width="5.7109375" style="254" customWidth="1"/>
    <col min="10" max="10" width="6" style="254" customWidth="1"/>
    <col min="11" max="11" width="7.140625" style="253" bestFit="1" customWidth="1"/>
    <col min="12" max="12" width="6.7109375" style="253" bestFit="1" customWidth="1"/>
    <col min="13" max="13" width="9.42578125" style="253" bestFit="1" customWidth="1"/>
    <col min="14" max="16384" width="9.140625" style="253"/>
  </cols>
  <sheetData>
    <row r="1" spans="1:13" ht="14.25">
      <c r="A1" s="857" t="s">
        <v>1676</v>
      </c>
      <c r="B1" s="857"/>
      <c r="C1" s="857"/>
      <c r="D1" s="857"/>
      <c r="E1" s="857"/>
      <c r="F1" s="857"/>
      <c r="G1" s="857"/>
      <c r="H1" s="857"/>
      <c r="I1" s="857"/>
      <c r="J1" s="857"/>
    </row>
    <row r="2" spans="1:13" ht="15.75">
      <c r="A2" s="256" t="s">
        <v>1653</v>
      </c>
      <c r="D2" s="257"/>
      <c r="E2" s="257"/>
      <c r="F2" s="257"/>
      <c r="G2" s="257"/>
      <c r="H2" s="257"/>
      <c r="I2" s="257"/>
      <c r="J2" s="276"/>
    </row>
    <row r="3" spans="1:13">
      <c r="B3" s="258"/>
      <c r="C3" s="258"/>
      <c r="D3" s="258"/>
      <c r="E3" s="258"/>
      <c r="F3" s="259"/>
      <c r="G3" s="258"/>
      <c r="H3" s="258"/>
      <c r="I3" s="258"/>
      <c r="J3" s="258"/>
    </row>
    <row r="4" spans="1:13" ht="54" customHeight="1">
      <c r="A4" s="260" t="s">
        <v>188</v>
      </c>
      <c r="B4" s="261"/>
      <c r="C4" s="261"/>
      <c r="D4" s="261"/>
      <c r="E4" s="261"/>
      <c r="F4" s="261"/>
      <c r="G4" s="261"/>
      <c r="H4" s="261"/>
      <c r="I4" s="261"/>
      <c r="J4" s="261"/>
    </row>
    <row r="5" spans="1:13">
      <c r="A5" s="260"/>
      <c r="M5" s="277"/>
    </row>
    <row r="6" spans="1:13">
      <c r="M6" s="277" t="s">
        <v>189</v>
      </c>
    </row>
    <row r="7" spans="1:13" ht="41.25" customHeight="1">
      <c r="A7" s="855" t="s">
        <v>190</v>
      </c>
      <c r="B7" s="858" t="s">
        <v>96</v>
      </c>
      <c r="C7" s="858"/>
      <c r="D7" s="858"/>
      <c r="E7" s="858"/>
      <c r="F7" s="858"/>
      <c r="G7" s="858"/>
      <c r="H7" s="858"/>
      <c r="I7" s="858"/>
      <c r="J7" s="858"/>
      <c r="K7" s="858" t="s">
        <v>97</v>
      </c>
      <c r="L7" s="858"/>
      <c r="M7" s="858"/>
    </row>
    <row r="8" spans="1:13" ht="33" customHeight="1">
      <c r="A8" s="855"/>
      <c r="B8" s="262" t="s">
        <v>191</v>
      </c>
      <c r="C8" s="262" t="s">
        <v>100</v>
      </c>
      <c r="D8" s="262" t="s">
        <v>110</v>
      </c>
      <c r="E8" s="262" t="s">
        <v>192</v>
      </c>
      <c r="F8" s="262" t="s">
        <v>100</v>
      </c>
      <c r="G8" s="262" t="s">
        <v>110</v>
      </c>
      <c r="H8" s="262" t="s">
        <v>193</v>
      </c>
      <c r="I8" s="262" t="s">
        <v>100</v>
      </c>
      <c r="J8" s="278" t="s">
        <v>110</v>
      </c>
      <c r="K8" s="262" t="s">
        <v>191</v>
      </c>
      <c r="L8" s="262" t="s">
        <v>194</v>
      </c>
      <c r="M8" s="262" t="s">
        <v>195</v>
      </c>
    </row>
    <row r="9" spans="1:13">
      <c r="A9" s="263" t="s">
        <v>43</v>
      </c>
      <c r="B9" s="264"/>
      <c r="C9" s="264"/>
      <c r="D9" s="265">
        <f>B9-C9</f>
        <v>0</v>
      </c>
      <c r="E9" s="266"/>
      <c r="F9" s="267"/>
      <c r="G9" s="265">
        <f t="shared" ref="G9:G19" si="0">E9-F9</f>
        <v>0</v>
      </c>
      <c r="H9" s="266"/>
      <c r="I9" s="266"/>
      <c r="J9" s="265">
        <f>H9-I9</f>
        <v>0</v>
      </c>
      <c r="K9" s="266"/>
      <c r="L9" s="267"/>
      <c r="M9" s="266"/>
    </row>
    <row r="10" spans="1:13">
      <c r="A10" s="268" t="s">
        <v>196</v>
      </c>
      <c r="B10" s="264"/>
      <c r="C10" s="264"/>
      <c r="D10" s="265">
        <f t="shared" ref="D10:D19" si="1">B10-C10</f>
        <v>0</v>
      </c>
      <c r="E10" s="478">
        <v>2</v>
      </c>
      <c r="F10" s="479">
        <v>2</v>
      </c>
      <c r="G10" s="265">
        <f t="shared" si="0"/>
        <v>0</v>
      </c>
      <c r="H10" s="478">
        <v>3</v>
      </c>
      <c r="I10" s="478">
        <v>3</v>
      </c>
      <c r="J10" s="265">
        <f t="shared" ref="J10:J19" si="2">H10-I10</f>
        <v>0</v>
      </c>
      <c r="K10" s="266"/>
      <c r="L10" s="267"/>
      <c r="M10" s="266"/>
    </row>
    <row r="11" spans="1:13">
      <c r="A11" s="268" t="s">
        <v>1650</v>
      </c>
      <c r="B11" s="477">
        <v>4</v>
      </c>
      <c r="C11" s="477">
        <v>4</v>
      </c>
      <c r="D11" s="265">
        <f t="shared" si="1"/>
        <v>0</v>
      </c>
      <c r="E11" s="478"/>
      <c r="F11" s="479"/>
      <c r="G11" s="265">
        <f t="shared" si="0"/>
        <v>0</v>
      </c>
      <c r="H11" s="266"/>
      <c r="I11" s="266"/>
      <c r="J11" s="265">
        <f t="shared" si="2"/>
        <v>0</v>
      </c>
      <c r="K11" s="266"/>
      <c r="L11" s="267"/>
      <c r="M11" s="266"/>
    </row>
    <row r="12" spans="1:13">
      <c r="A12" s="268" t="s">
        <v>1651</v>
      </c>
      <c r="B12" s="264"/>
      <c r="C12" s="264"/>
      <c r="D12" s="265">
        <f t="shared" si="1"/>
        <v>0</v>
      </c>
      <c r="E12" s="478">
        <v>5</v>
      </c>
      <c r="F12" s="479">
        <v>5</v>
      </c>
      <c r="G12" s="265">
        <f t="shared" si="0"/>
        <v>0</v>
      </c>
      <c r="H12" s="266"/>
      <c r="I12" s="266"/>
      <c r="J12" s="265">
        <f t="shared" si="2"/>
        <v>0</v>
      </c>
      <c r="K12" s="266"/>
      <c r="L12" s="267"/>
      <c r="M12" s="266"/>
    </row>
    <row r="13" spans="1:13">
      <c r="A13" s="268"/>
      <c r="B13" s="264"/>
      <c r="C13" s="264"/>
      <c r="D13" s="265">
        <f t="shared" si="1"/>
        <v>0</v>
      </c>
      <c r="E13" s="478"/>
      <c r="F13" s="479"/>
      <c r="G13" s="265">
        <f t="shared" si="0"/>
        <v>0</v>
      </c>
      <c r="H13" s="266"/>
      <c r="I13" s="266"/>
      <c r="J13" s="265">
        <f t="shared" si="2"/>
        <v>0</v>
      </c>
      <c r="K13" s="266"/>
      <c r="L13" s="267"/>
      <c r="M13" s="266"/>
    </row>
    <row r="14" spans="1:13">
      <c r="A14" s="268"/>
      <c r="B14" s="264"/>
      <c r="C14" s="264"/>
      <c r="D14" s="265">
        <f t="shared" si="1"/>
        <v>0</v>
      </c>
      <c r="E14" s="266"/>
      <c r="F14" s="267"/>
      <c r="G14" s="265">
        <f t="shared" si="0"/>
        <v>0</v>
      </c>
      <c r="H14" s="266"/>
      <c r="I14" s="266"/>
      <c r="J14" s="265">
        <f t="shared" si="2"/>
        <v>0</v>
      </c>
      <c r="K14" s="266"/>
      <c r="L14" s="267"/>
      <c r="M14" s="266"/>
    </row>
    <row r="15" spans="1:13">
      <c r="A15" s="269"/>
      <c r="B15" s="264"/>
      <c r="C15" s="264"/>
      <c r="D15" s="265">
        <f t="shared" si="1"/>
        <v>0</v>
      </c>
      <c r="E15" s="266"/>
      <c r="F15" s="267"/>
      <c r="G15" s="265">
        <f t="shared" si="0"/>
        <v>0</v>
      </c>
      <c r="H15" s="266"/>
      <c r="I15" s="266"/>
      <c r="J15" s="265">
        <f t="shared" si="2"/>
        <v>0</v>
      </c>
      <c r="K15" s="266"/>
      <c r="L15" s="267"/>
      <c r="M15" s="266"/>
    </row>
    <row r="16" spans="1:13">
      <c r="A16" s="269"/>
      <c r="B16" s="264"/>
      <c r="C16" s="264"/>
      <c r="D16" s="265">
        <f t="shared" si="1"/>
        <v>0</v>
      </c>
      <c r="E16" s="266"/>
      <c r="F16" s="267"/>
      <c r="G16" s="265">
        <f t="shared" si="0"/>
        <v>0</v>
      </c>
      <c r="H16" s="266"/>
      <c r="I16" s="266"/>
      <c r="J16" s="265">
        <f t="shared" si="2"/>
        <v>0</v>
      </c>
      <c r="K16" s="266"/>
      <c r="L16" s="267"/>
      <c r="M16" s="266"/>
    </row>
    <row r="17" spans="1:13">
      <c r="A17" s="269"/>
      <c r="B17" s="264"/>
      <c r="C17" s="264"/>
      <c r="D17" s="265">
        <f t="shared" si="1"/>
        <v>0</v>
      </c>
      <c r="E17" s="266"/>
      <c r="F17" s="267"/>
      <c r="G17" s="265">
        <f t="shared" si="0"/>
        <v>0</v>
      </c>
      <c r="H17" s="266"/>
      <c r="I17" s="266"/>
      <c r="J17" s="265">
        <f t="shared" si="2"/>
        <v>0</v>
      </c>
      <c r="K17" s="266"/>
      <c r="L17" s="267"/>
      <c r="M17" s="266"/>
    </row>
    <row r="18" spans="1:13" s="252" customFormat="1">
      <c r="A18" s="270"/>
      <c r="B18" s="264"/>
      <c r="C18" s="264"/>
      <c r="D18" s="265">
        <f t="shared" si="1"/>
        <v>0</v>
      </c>
      <c r="E18" s="266"/>
      <c r="F18" s="267"/>
      <c r="G18" s="265">
        <f t="shared" si="0"/>
        <v>0</v>
      </c>
      <c r="H18" s="266"/>
      <c r="I18" s="266"/>
      <c r="J18" s="265">
        <f t="shared" si="2"/>
        <v>0</v>
      </c>
      <c r="K18" s="266"/>
      <c r="L18" s="267"/>
      <c r="M18" s="266"/>
    </row>
    <row r="19" spans="1:13" s="252" customFormat="1" ht="14.25">
      <c r="A19" s="271" t="s">
        <v>159</v>
      </c>
      <c r="B19" s="272">
        <f>SUM(B9:B18)</f>
        <v>4</v>
      </c>
      <c r="C19" s="272">
        <f>SUM(C9:C18)</f>
        <v>4</v>
      </c>
      <c r="D19" s="273">
        <f t="shared" si="1"/>
        <v>0</v>
      </c>
      <c r="E19" s="272">
        <f>SUM(E9:E18)</f>
        <v>7</v>
      </c>
      <c r="F19" s="272">
        <f>SUM(F9:F18)</f>
        <v>7</v>
      </c>
      <c r="G19" s="273">
        <f t="shared" si="0"/>
        <v>0</v>
      </c>
      <c r="H19" s="272">
        <f>SUM(H9:H18)</f>
        <v>3</v>
      </c>
      <c r="I19" s="272">
        <f>SUM(I9:I18)</f>
        <v>3</v>
      </c>
      <c r="J19" s="273">
        <f t="shared" si="2"/>
        <v>0</v>
      </c>
      <c r="K19" s="272">
        <f>SUM(K9:K18)</f>
        <v>0</v>
      </c>
      <c r="L19" s="272">
        <f>SUM(L9:L18)</f>
        <v>0</v>
      </c>
      <c r="M19" s="272">
        <f>SUM(M9:M18)</f>
        <v>0</v>
      </c>
    </row>
    <row r="20" spans="1:13">
      <c r="A20" s="859"/>
      <c r="B20" s="859"/>
      <c r="C20" s="859"/>
      <c r="D20" s="859"/>
      <c r="E20" s="859"/>
      <c r="F20" s="859"/>
      <c r="G20" s="859"/>
      <c r="H20" s="859"/>
      <c r="I20" s="859"/>
      <c r="J20" s="859"/>
      <c r="K20" s="859"/>
      <c r="L20" s="859"/>
      <c r="M20" s="859"/>
    </row>
    <row r="21" spans="1:13">
      <c r="A21" s="274"/>
      <c r="C21" s="275"/>
      <c r="K21" s="274"/>
      <c r="L21" s="274"/>
      <c r="M21" s="274"/>
    </row>
    <row r="22" spans="1:13">
      <c r="K22" s="860"/>
      <c r="L22" s="860"/>
      <c r="M22" s="860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13" right="0.74803149606299213" top="0.98425196850393715" bottom="0.98425196850393715" header="0.51181102362204722" footer="0.51181102362204722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J8" sqref="J8"/>
    </sheetView>
  </sheetViews>
  <sheetFormatPr defaultRowHeight="12.75"/>
  <cols>
    <col min="1" max="1" width="47.7109375" style="236" customWidth="1"/>
    <col min="2" max="2" width="14.85546875" style="236" customWidth="1"/>
    <col min="3" max="3" width="10.28515625" style="236" customWidth="1"/>
    <col min="4" max="5" width="9.140625" style="236"/>
    <col min="6" max="6" width="12.85546875" style="236" customWidth="1"/>
    <col min="7" max="7" width="11" style="236" customWidth="1"/>
    <col min="8" max="8" width="17.5703125" style="236" customWidth="1"/>
    <col min="9" max="9" width="18.28515625" style="236" customWidth="1"/>
    <col min="10" max="10" width="13" style="236" customWidth="1"/>
    <col min="11" max="11" width="13.5703125" style="236" customWidth="1"/>
    <col min="12" max="16384" width="9.140625" style="236"/>
  </cols>
  <sheetData>
    <row r="1" spans="1:11" ht="15.75">
      <c r="A1" s="237" t="s">
        <v>1652</v>
      </c>
      <c r="B1" s="238"/>
      <c r="C1" s="238"/>
      <c r="D1" s="238"/>
      <c r="E1" s="238"/>
    </row>
    <row r="2" spans="1:11">
      <c r="A2" s="239"/>
      <c r="B2" s="240"/>
      <c r="C2" s="240"/>
      <c r="D2" s="240"/>
      <c r="E2" s="240"/>
    </row>
    <row r="3" spans="1:11">
      <c r="A3" s="239"/>
      <c r="B3" s="240"/>
      <c r="C3" s="240"/>
      <c r="D3" s="240"/>
      <c r="E3" s="240"/>
    </row>
    <row r="4" spans="1:11" ht="15.75">
      <c r="A4" s="588" t="s">
        <v>1677</v>
      </c>
      <c r="B4" s="241"/>
      <c r="C4" s="242"/>
      <c r="D4" s="241"/>
      <c r="E4" s="241"/>
    </row>
    <row r="5" spans="1:11">
      <c r="B5" s="243"/>
      <c r="C5" s="243"/>
      <c r="D5" s="243"/>
      <c r="E5" s="243"/>
      <c r="I5" s="249" t="s">
        <v>197</v>
      </c>
    </row>
    <row r="6" spans="1:11" ht="127.5">
      <c r="A6" s="244"/>
      <c r="B6" s="245" t="s">
        <v>198</v>
      </c>
      <c r="C6" s="245" t="s">
        <v>100</v>
      </c>
      <c r="D6" s="245" t="s">
        <v>101</v>
      </c>
      <c r="E6" s="245" t="s">
        <v>199</v>
      </c>
      <c r="F6" s="245" t="s">
        <v>200</v>
      </c>
      <c r="G6" s="246" t="s">
        <v>201</v>
      </c>
      <c r="H6" s="247" t="s">
        <v>202</v>
      </c>
      <c r="I6" s="247" t="s">
        <v>203</v>
      </c>
      <c r="J6" s="250" t="s">
        <v>204</v>
      </c>
      <c r="K6" s="251" t="s">
        <v>205</v>
      </c>
    </row>
    <row r="7" spans="1:11" ht="9.75" customHeight="1">
      <c r="A7" s="244"/>
      <c r="B7" s="244"/>
      <c r="C7" s="244"/>
      <c r="D7" s="244"/>
      <c r="E7" s="244"/>
      <c r="F7" s="244"/>
      <c r="G7" s="244"/>
      <c r="H7" s="244"/>
      <c r="I7" s="244"/>
      <c r="J7" s="244"/>
      <c r="K7" s="244"/>
    </row>
    <row r="8" spans="1:11">
      <c r="A8" s="244" t="s">
        <v>206</v>
      </c>
      <c r="B8" s="244">
        <f>'ЗДР.РАД. И САРАД.'!I36</f>
        <v>13</v>
      </c>
      <c r="C8" s="244">
        <f>IF('ЗДР.РАД. И САРАД.'!J17&gt;='ЗДР.РАД. И САРАД.'!K17,'ЗДР.РАД. И САРАД.'!K36-'ЗДР.РАД. И САРАД.'!K17,IF(('ЗДР.РАД. И САРАД.'!I17+'ЗДР.РАД. И САРАД.'!J17)&lt;='ЗДР.РАД. И САРАД.'!K17,'ЗДР.РАД. И САРАД.'!K36-('ЗДР.РАД. И САРАД.'!K17-'ЗДР.РАД. И САРАД.'!I17),'ЗДР.РАД. И САРАД.'!K36-'ЗДР.РАД. И САРАД.'!J17))</f>
        <v>15</v>
      </c>
      <c r="D8" s="244">
        <f>B8-C8</f>
        <v>-2</v>
      </c>
      <c r="E8" s="244"/>
      <c r="F8" s="244">
        <f>'ЗДР.РАД. И САРАД.'!X36</f>
        <v>0</v>
      </c>
      <c r="G8" s="244">
        <f>SUM(B8,E8,F8)</f>
        <v>13</v>
      </c>
      <c r="H8" s="244">
        <v>2</v>
      </c>
      <c r="I8" s="244"/>
      <c r="J8" s="244">
        <v>4</v>
      </c>
      <c r="K8" s="244">
        <f>SUM(B8,J8)</f>
        <v>17</v>
      </c>
    </row>
    <row r="9" spans="1:11">
      <c r="A9" s="244" t="s">
        <v>207</v>
      </c>
      <c r="B9" s="244">
        <f>СТОМАТОЛОГИЈА!E15</f>
        <v>2</v>
      </c>
      <c r="C9" s="244">
        <f>СТОМАТОЛОГИЈА!F15</f>
        <v>3</v>
      </c>
      <c r="D9" s="244">
        <f>B9-C9</f>
        <v>-1</v>
      </c>
      <c r="E9" s="244"/>
      <c r="F9" s="244">
        <v>0</v>
      </c>
      <c r="G9" s="244">
        <f t="shared" ref="G9:G18" si="0">SUM(B9,E9,F9)</f>
        <v>2</v>
      </c>
      <c r="H9" s="244"/>
      <c r="I9" s="244"/>
      <c r="J9" s="244"/>
      <c r="K9" s="244">
        <f t="shared" ref="K9:K18" si="1">SUM(B9,J9)</f>
        <v>2</v>
      </c>
    </row>
    <row r="10" spans="1:11">
      <c r="A10" s="244" t="s">
        <v>208</v>
      </c>
      <c r="B10" s="244">
        <f>'ЗДР.РАД. И САРАД.'!J36</f>
        <v>0.5</v>
      </c>
      <c r="C10" s="244">
        <f>IF('ЗДР.РАД. И САРАД.'!I17+'ЗДР.РАД. И САРАД.'!J17&lt;='ЗДР.РАД. И САРАД.'!K17,'ЗДР.РАД. И САРАД.'!K17-'ЗДР.РАД. И САРАД.'!I17,IF('ЗДР.РАД. И САРАД.'!J17&gt;'ЗДР.РАД. И САРАД.'!K17,'ЗДР.РАД. И САРАД.'!K17,'ЗДР.РАД. И САРАД.'!J17))</f>
        <v>0.5</v>
      </c>
      <c r="D10" s="244">
        <f t="shared" ref="D10:D18" si="2">B10-C10</f>
        <v>0</v>
      </c>
      <c r="E10" s="244">
        <f>АПОТЕКА!C28</f>
        <v>0</v>
      </c>
      <c r="F10" s="244"/>
      <c r="G10" s="244">
        <f t="shared" si="0"/>
        <v>0.5</v>
      </c>
      <c r="H10" s="244"/>
      <c r="I10" s="244"/>
      <c r="J10" s="244"/>
      <c r="K10" s="244">
        <f t="shared" si="1"/>
        <v>0.5</v>
      </c>
    </row>
    <row r="11" spans="1:11">
      <c r="A11" s="244" t="s">
        <v>209</v>
      </c>
      <c r="B11" s="244">
        <f>'ЗДР.РАД. И САРАД.'!O36</f>
        <v>31</v>
      </c>
      <c r="C11" s="244">
        <f>'ЗДР.РАД. И САРАД.'!P36</f>
        <v>33</v>
      </c>
      <c r="D11" s="244">
        <f t="shared" si="2"/>
        <v>-2</v>
      </c>
      <c r="E11" s="244"/>
      <c r="F11" s="244">
        <v>0</v>
      </c>
      <c r="G11" s="244">
        <f t="shared" si="0"/>
        <v>31</v>
      </c>
      <c r="H11" s="244">
        <v>1</v>
      </c>
      <c r="I11" s="244">
        <v>2</v>
      </c>
      <c r="J11" s="244">
        <v>3</v>
      </c>
      <c r="K11" s="244">
        <f t="shared" si="1"/>
        <v>34</v>
      </c>
    </row>
    <row r="12" spans="1:11">
      <c r="A12" s="244" t="s">
        <v>210</v>
      </c>
      <c r="B12" s="244">
        <f>СТОМАТОЛОГИЈА!H15</f>
        <v>2</v>
      </c>
      <c r="C12" s="244">
        <f>СТОМАТОЛОГИЈА!J15</f>
        <v>3</v>
      </c>
      <c r="D12" s="244">
        <f t="shared" si="2"/>
        <v>-1</v>
      </c>
      <c r="E12" s="244"/>
      <c r="F12" s="244">
        <f>СТОМАТОЛОГИЈА!O15</f>
        <v>0</v>
      </c>
      <c r="G12" s="244">
        <f t="shared" si="0"/>
        <v>2</v>
      </c>
      <c r="H12" s="244"/>
      <c r="I12" s="244"/>
      <c r="J12" s="244"/>
      <c r="K12" s="244">
        <f t="shared" si="1"/>
        <v>2</v>
      </c>
    </row>
    <row r="13" spans="1:11">
      <c r="A13" s="244" t="s">
        <v>211</v>
      </c>
      <c r="B13" s="244">
        <f>СТОМАТОЛОГИЈА!I15</f>
        <v>0</v>
      </c>
      <c r="C13" s="244">
        <f>СТОМАТОЛОГИЈА!K15</f>
        <v>0</v>
      </c>
      <c r="D13" s="244">
        <f t="shared" si="2"/>
        <v>0</v>
      </c>
      <c r="E13" s="244"/>
      <c r="F13" s="244">
        <f>СТОМАТОЛОГИЈА!P15</f>
        <v>0</v>
      </c>
      <c r="G13" s="244">
        <f t="shared" si="0"/>
        <v>0</v>
      </c>
      <c r="H13" s="244"/>
      <c r="I13" s="244"/>
      <c r="J13" s="244"/>
      <c r="K13" s="244">
        <f t="shared" si="1"/>
        <v>0</v>
      </c>
    </row>
    <row r="14" spans="1:11">
      <c r="A14" s="244" t="s">
        <v>212</v>
      </c>
      <c r="B14" s="244">
        <v>0</v>
      </c>
      <c r="C14" s="244">
        <v>0</v>
      </c>
      <c r="D14" s="244">
        <f t="shared" si="2"/>
        <v>0</v>
      </c>
      <c r="E14" s="244">
        <f>АПОТЕКА!F28</f>
        <v>0</v>
      </c>
      <c r="F14" s="244"/>
      <c r="G14" s="244">
        <f t="shared" si="0"/>
        <v>0</v>
      </c>
      <c r="H14" s="244"/>
      <c r="I14" s="244"/>
      <c r="J14" s="244"/>
      <c r="K14" s="244">
        <f t="shared" si="1"/>
        <v>0</v>
      </c>
    </row>
    <row r="15" spans="1:11">
      <c r="A15" s="244" t="s">
        <v>213</v>
      </c>
      <c r="B15" s="244">
        <f>'ЗДР.РАД. И САРАД.'!U36</f>
        <v>0</v>
      </c>
      <c r="C15" s="244">
        <f>'ЗДР.РАД. И САРАД.'!V36</f>
        <v>0</v>
      </c>
      <c r="D15" s="244">
        <f t="shared" si="2"/>
        <v>0</v>
      </c>
      <c r="E15" s="244"/>
      <c r="F15" s="244">
        <f>'ЗДР.РАД. И САРАД.'!Z36</f>
        <v>0</v>
      </c>
      <c r="G15" s="244">
        <f t="shared" si="0"/>
        <v>0</v>
      </c>
      <c r="H15" s="244"/>
      <c r="I15" s="244"/>
      <c r="J15" s="244"/>
      <c r="K15" s="244">
        <f t="shared" si="1"/>
        <v>0</v>
      </c>
    </row>
    <row r="16" spans="1:11">
      <c r="A16" s="244" t="s">
        <v>214</v>
      </c>
      <c r="B16" s="244">
        <f>НЕМЕД.РАДНИЦИ!B19</f>
        <v>4</v>
      </c>
      <c r="C16" s="244">
        <f>НЕМЕД.РАДНИЦИ!C19</f>
        <v>4</v>
      </c>
      <c r="D16" s="244">
        <f t="shared" si="2"/>
        <v>0</v>
      </c>
      <c r="E16" s="244">
        <f>АПОТЕКА!I28</f>
        <v>0</v>
      </c>
      <c r="F16" s="244">
        <f>НЕМЕД.РАДНИЦИ!K19</f>
        <v>0</v>
      </c>
      <c r="G16" s="244">
        <f t="shared" si="0"/>
        <v>4</v>
      </c>
      <c r="H16" s="244"/>
      <c r="I16" s="244"/>
      <c r="J16" s="244"/>
      <c r="K16" s="244">
        <f t="shared" si="1"/>
        <v>4</v>
      </c>
    </row>
    <row r="17" spans="1:11">
      <c r="A17" s="244" t="s">
        <v>215</v>
      </c>
      <c r="B17" s="244">
        <f>НЕМЕД.РАДНИЦИ!E19+НЕМЕД.РАДНИЦИ!H19</f>
        <v>10</v>
      </c>
      <c r="C17" s="244">
        <f>НЕМЕД.РАДНИЦИ!F19+НЕМЕД.РАДНИЦИ!I19</f>
        <v>10</v>
      </c>
      <c r="D17" s="244">
        <f t="shared" si="2"/>
        <v>0</v>
      </c>
      <c r="E17" s="244">
        <f>АПОТЕКА!L28</f>
        <v>0</v>
      </c>
      <c r="F17" s="244">
        <f>НЕМЕД.РАДНИЦИ!L19+НЕМЕД.РАДНИЦИ!M19</f>
        <v>0</v>
      </c>
      <c r="G17" s="244">
        <f t="shared" si="0"/>
        <v>10</v>
      </c>
      <c r="H17" s="244"/>
      <c r="I17" s="244"/>
      <c r="J17" s="244"/>
      <c r="K17" s="244">
        <f t="shared" si="1"/>
        <v>10</v>
      </c>
    </row>
    <row r="18" spans="1:11">
      <c r="A18" s="244" t="s">
        <v>159</v>
      </c>
      <c r="B18" s="244">
        <f>SUM(B8:B17)</f>
        <v>62.5</v>
      </c>
      <c r="C18" s="244">
        <f>SUM(C8:C17)</f>
        <v>68.5</v>
      </c>
      <c r="D18" s="244">
        <f t="shared" si="2"/>
        <v>-6</v>
      </c>
      <c r="E18" s="244">
        <f>SUM(E8:E17)</f>
        <v>0</v>
      </c>
      <c r="F18" s="244">
        <f>SUM(F8:F17)</f>
        <v>0</v>
      </c>
      <c r="G18" s="244">
        <f t="shared" si="0"/>
        <v>62.5</v>
      </c>
      <c r="H18" s="244">
        <f>SUM(H8:H17)</f>
        <v>3</v>
      </c>
      <c r="I18" s="244">
        <f>SUM(I8:I17)</f>
        <v>2</v>
      </c>
      <c r="J18" s="244">
        <f>SUM(J8:J17)</f>
        <v>7</v>
      </c>
      <c r="K18" s="244">
        <f t="shared" si="1"/>
        <v>69.5</v>
      </c>
    </row>
    <row r="19" spans="1:11">
      <c r="A19" s="248"/>
      <c r="B19" s="248"/>
      <c r="C19" s="248"/>
      <c r="D19" s="248"/>
      <c r="E19" s="248"/>
      <c r="F19" s="248"/>
      <c r="G19" s="248"/>
    </row>
    <row r="20" spans="1:11">
      <c r="A20" s="248"/>
      <c r="B20" s="248"/>
      <c r="C20" s="248"/>
      <c r="D20" s="248"/>
      <c r="E20" s="248"/>
      <c r="F20" s="248"/>
      <c r="G20" s="248"/>
    </row>
    <row r="21" spans="1:11">
      <c r="A21" s="248"/>
      <c r="B21" s="248"/>
      <c r="C21" s="248"/>
      <c r="D21" s="248"/>
      <c r="E21" s="248"/>
      <c r="F21" s="248"/>
      <c r="G21" s="248"/>
    </row>
    <row r="22" spans="1:11">
      <c r="A22" s="248"/>
      <c r="B22" s="248"/>
      <c r="C22" s="248"/>
      <c r="D22" s="248"/>
      <c r="E22" s="248"/>
      <c r="F22" s="248"/>
      <c r="G22" s="248"/>
    </row>
    <row r="23" spans="1:11">
      <c r="A23" s="248"/>
      <c r="B23" s="248"/>
      <c r="C23" s="248"/>
      <c r="D23" s="248"/>
      <c r="E23" s="248"/>
      <c r="F23" s="248"/>
      <c r="G23" s="248"/>
    </row>
    <row r="24" spans="1:11">
      <c r="A24" s="248"/>
      <c r="B24" s="248"/>
      <c r="C24" s="248"/>
      <c r="D24" s="248"/>
      <c r="E24" s="248"/>
      <c r="F24" s="248"/>
      <c r="G24" s="248"/>
    </row>
    <row r="25" spans="1:11">
      <c r="A25" s="248"/>
      <c r="B25" s="248"/>
      <c r="C25" s="248"/>
      <c r="D25" s="248"/>
      <c r="E25" s="248"/>
      <c r="F25" s="248"/>
      <c r="G25" s="248"/>
    </row>
    <row r="26" spans="1:11">
      <c r="A26" s="248"/>
      <c r="B26" s="248"/>
      <c r="C26" s="248"/>
      <c r="D26" s="248"/>
      <c r="E26" s="248"/>
      <c r="F26" s="248"/>
      <c r="G26" s="248"/>
    </row>
    <row r="27" spans="1:11">
      <c r="A27" s="248"/>
      <c r="B27" s="248"/>
      <c r="C27" s="248"/>
      <c r="D27" s="248"/>
      <c r="E27" s="248"/>
      <c r="F27" s="248"/>
      <c r="G27" s="248"/>
    </row>
    <row r="41" spans="9:9">
      <c r="I41" s="236">
        <v>3</v>
      </c>
    </row>
  </sheetData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workbookViewId="0">
      <selection activeCell="R31" sqref="R31"/>
    </sheetView>
  </sheetViews>
  <sheetFormatPr defaultColWidth="9.140625" defaultRowHeight="15.75"/>
  <cols>
    <col min="1" max="2" width="9.140625" style="21"/>
    <col min="3" max="3" width="78.7109375" style="21" customWidth="1"/>
    <col min="4" max="4" width="12.5703125" style="21" customWidth="1"/>
    <col min="5" max="16384" width="9.140625" style="21"/>
  </cols>
  <sheetData>
    <row r="2" spans="1:7">
      <c r="D2" s="589" t="s">
        <v>1681</v>
      </c>
    </row>
    <row r="3" spans="1:7" s="593" customFormat="1" ht="36">
      <c r="A3" s="590" t="s">
        <v>1682</v>
      </c>
      <c r="B3" s="590"/>
      <c r="C3" s="591" t="s">
        <v>1683</v>
      </c>
      <c r="D3" s="592" t="s">
        <v>1684</v>
      </c>
      <c r="F3" s="21"/>
      <c r="G3" s="21"/>
    </row>
    <row r="4" spans="1:7">
      <c r="A4" s="594">
        <v>1</v>
      </c>
      <c r="B4" s="594"/>
      <c r="C4" s="595" t="s">
        <v>1685</v>
      </c>
      <c r="D4" s="596"/>
    </row>
    <row r="5" spans="1:7">
      <c r="A5" s="597">
        <v>2</v>
      </c>
      <c r="B5" s="597">
        <v>1100064</v>
      </c>
      <c r="C5" s="598" t="s">
        <v>422</v>
      </c>
      <c r="D5" s="599">
        <v>656</v>
      </c>
    </row>
    <row r="6" spans="1:7">
      <c r="A6" s="597">
        <v>3</v>
      </c>
      <c r="B6" s="597">
        <v>1100072</v>
      </c>
      <c r="C6" s="598" t="s">
        <v>239</v>
      </c>
      <c r="D6" s="599">
        <v>534</v>
      </c>
    </row>
    <row r="7" spans="1:7">
      <c r="A7" s="597">
        <v>4</v>
      </c>
      <c r="B7" s="597">
        <v>1200039</v>
      </c>
      <c r="C7" s="598" t="s">
        <v>360</v>
      </c>
      <c r="D7" s="599">
        <v>5164</v>
      </c>
    </row>
    <row r="8" spans="1:7">
      <c r="A8" s="597">
        <v>5</v>
      </c>
      <c r="B8" s="597">
        <v>1200047</v>
      </c>
      <c r="C8" s="598" t="s">
        <v>381</v>
      </c>
      <c r="D8" s="599">
        <v>12170</v>
      </c>
    </row>
    <row r="9" spans="1:7">
      <c r="A9" s="594">
        <v>6</v>
      </c>
      <c r="B9" s="594"/>
      <c r="C9" s="600" t="s">
        <v>1686</v>
      </c>
      <c r="D9" s="596"/>
    </row>
    <row r="10" spans="1:7">
      <c r="A10" s="601">
        <v>7</v>
      </c>
      <c r="B10" s="601" t="s">
        <v>480</v>
      </c>
      <c r="C10" s="602" t="s">
        <v>481</v>
      </c>
      <c r="D10" s="603">
        <v>5270</v>
      </c>
    </row>
    <row r="11" spans="1:7" ht="30">
      <c r="A11" s="604">
        <v>8</v>
      </c>
      <c r="B11" s="604" t="s">
        <v>1635</v>
      </c>
      <c r="C11" s="605" t="s">
        <v>1636</v>
      </c>
      <c r="D11" s="603">
        <v>1045</v>
      </c>
    </row>
    <row r="12" spans="1:7" ht="30">
      <c r="A12" s="606">
        <v>9</v>
      </c>
      <c r="B12" s="606" t="s">
        <v>1637</v>
      </c>
      <c r="C12" s="605" t="s">
        <v>1638</v>
      </c>
      <c r="D12" s="603">
        <v>57</v>
      </c>
    </row>
    <row r="13" spans="1:7" ht="30">
      <c r="A13" s="604">
        <v>10</v>
      </c>
      <c r="B13" s="604" t="s">
        <v>1639</v>
      </c>
      <c r="C13" s="605" t="s">
        <v>1640</v>
      </c>
      <c r="D13" s="603"/>
    </row>
    <row r="14" spans="1:7" ht="30">
      <c r="A14" s="604">
        <v>11</v>
      </c>
      <c r="B14" s="604" t="s">
        <v>1641</v>
      </c>
      <c r="C14" s="605" t="s">
        <v>1642</v>
      </c>
      <c r="D14" s="603"/>
    </row>
    <row r="15" spans="1:7" ht="30">
      <c r="A15" s="604">
        <v>12</v>
      </c>
      <c r="B15" s="604" t="s">
        <v>1643</v>
      </c>
      <c r="C15" s="605" t="s">
        <v>1644</v>
      </c>
      <c r="D15" s="603">
        <v>95</v>
      </c>
    </row>
    <row r="16" spans="1:7" ht="30">
      <c r="A16" s="607">
        <v>13</v>
      </c>
      <c r="B16" s="607" t="s">
        <v>1645</v>
      </c>
      <c r="C16" s="608" t="s">
        <v>1646</v>
      </c>
      <c r="D16" s="603">
        <v>4974</v>
      </c>
    </row>
    <row r="17" spans="1:4">
      <c r="A17" s="607">
        <v>14</v>
      </c>
      <c r="B17" s="607" t="s">
        <v>1647</v>
      </c>
      <c r="C17" s="609" t="s">
        <v>1648</v>
      </c>
      <c r="D17" s="603">
        <v>4974</v>
      </c>
    </row>
    <row r="18" spans="1:4">
      <c r="A18" s="597">
        <v>15</v>
      </c>
      <c r="B18" s="597">
        <v>2200038</v>
      </c>
      <c r="C18" s="610" t="s">
        <v>1687</v>
      </c>
      <c r="D18" s="599">
        <v>1057</v>
      </c>
    </row>
    <row r="19" spans="1:4">
      <c r="A19" s="597">
        <v>16</v>
      </c>
      <c r="B19" s="597">
        <v>1000231</v>
      </c>
      <c r="C19" s="611" t="s">
        <v>1688</v>
      </c>
      <c r="D19" s="599">
        <v>7999</v>
      </c>
    </row>
    <row r="20" spans="1:4">
      <c r="A20" s="597">
        <v>17</v>
      </c>
      <c r="B20" s="612"/>
      <c r="C20" s="612" t="s">
        <v>1689</v>
      </c>
      <c r="D20" s="613">
        <v>3270</v>
      </c>
    </row>
    <row r="21" spans="1:4">
      <c r="A21" s="597">
        <v>18</v>
      </c>
      <c r="B21" s="612"/>
      <c r="C21" s="612" t="s">
        <v>1690</v>
      </c>
      <c r="D21" s="613">
        <v>3182</v>
      </c>
    </row>
    <row r="22" spans="1:4">
      <c r="A22" s="597">
        <v>19</v>
      </c>
      <c r="B22" s="612"/>
      <c r="C22" s="612" t="s">
        <v>1691</v>
      </c>
      <c r="D22" s="613">
        <v>1787</v>
      </c>
    </row>
    <row r="23" spans="1:4">
      <c r="A23" s="597">
        <v>20</v>
      </c>
      <c r="B23" s="614"/>
      <c r="C23" s="615" t="s">
        <v>1678</v>
      </c>
      <c r="D23" s="599"/>
    </row>
    <row r="24" spans="1:4">
      <c r="A24" s="614"/>
      <c r="B24" s="614"/>
      <c r="C24" s="615"/>
      <c r="D24" s="614"/>
    </row>
    <row r="25" spans="1:4">
      <c r="A25" s="614"/>
      <c r="B25" s="614"/>
      <c r="C25" s="614"/>
      <c r="D25" s="614"/>
    </row>
    <row r="26" spans="1:4">
      <c r="A26" s="614"/>
      <c r="B26" s="614"/>
      <c r="C26" s="614"/>
      <c r="D26" s="614"/>
    </row>
    <row r="27" spans="1:4">
      <c r="A27" s="614"/>
      <c r="B27" s="614"/>
      <c r="C27" s="616" t="s">
        <v>1692</v>
      </c>
      <c r="D27" s="6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</vt:i4>
      </vt:variant>
    </vt:vector>
  </HeadingPairs>
  <TitlesOfParts>
    <vt:vector size="30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COVID АМБУЛАНТЕ</vt:lpstr>
      <vt:lpstr>ПРЕДШКОЛСКА</vt:lpstr>
      <vt:lpstr>ШКОЛСКА</vt:lpstr>
      <vt:lpstr>ЖЕНЕ </vt:lpstr>
      <vt:lpstr>ОДРАСЛИ</vt:lpstr>
      <vt:lpstr>КУЋНО ДЗ</vt:lpstr>
      <vt:lpstr>ХИТНА</vt:lpstr>
      <vt:lpstr>ПАТРОНАЖА</vt:lpstr>
      <vt:lpstr>ЛАБОРАТОРИЈА</vt:lpstr>
      <vt:lpstr>РТГ И УЗ</vt:lpstr>
      <vt:lpstr>ФИЗИКАЛНА</vt:lpstr>
      <vt:lpstr>Служба стоматологије</vt:lpstr>
      <vt:lpstr>List1</vt:lpstr>
      <vt:lpstr>СПОРТСКА МЕДИЦИНА</vt:lpstr>
      <vt:lpstr>ДИЈАЛИЗА</vt:lpstr>
      <vt:lpstr>ЛЕКОВИ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Korisnik</cp:lastModifiedBy>
  <cp:lastPrinted>2022-02-21T11:07:19Z</cp:lastPrinted>
  <dcterms:created xsi:type="dcterms:W3CDTF">2009-12-11T13:16:27Z</dcterms:created>
  <dcterms:modified xsi:type="dcterms:W3CDTF">2022-02-21T14:04:13Z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1033-11.2.0.9906</vt:lpwstr>
  </property>
</Properties>
</file>