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4115" activeTab="0"/>
  </bookViews>
  <sheets>
    <sheet name="Zbirna glavna knjiga Firma DOM " sheetId="1" r:id="rId1"/>
  </sheets>
  <definedNames/>
  <calcPr fullCalcOnLoad="1"/>
</workbook>
</file>

<file path=xl/sharedStrings.xml><?xml version="1.0" encoding="utf-8"?>
<sst xmlns="http://schemas.openxmlformats.org/spreadsheetml/2006/main" count="260" uniqueCount="259">
  <si>
    <t>DOM ZDRAVLJA MIONICA</t>
  </si>
  <si>
    <t>AB Soft izveštaj</t>
  </si>
  <si>
    <t>Datum: 25.02.2021 Vreme: 08:15:18</t>
  </si>
  <si>
    <t>Rb.</t>
  </si>
  <si>
    <t>Konto</t>
  </si>
  <si>
    <t>Naziv</t>
  </si>
  <si>
    <t>7331611</t>
  </si>
  <si>
    <t>MINISTARSTVO ZDRAVLJA</t>
  </si>
  <si>
    <t>73316113</t>
  </si>
  <si>
    <t>BUDJET OPSTINE MIONICA</t>
  </si>
  <si>
    <t>7421611</t>
  </si>
  <si>
    <t>PRIHOD OD ZAKUPA</t>
  </si>
  <si>
    <t>74232150</t>
  </si>
  <si>
    <t>NAPLACENI PRIHODI GOTOVINSKI</t>
  </si>
  <si>
    <t>7451615</t>
  </si>
  <si>
    <t>MEŠOVITI I NEODREĐENI PRIHODI U KORIST RFZO</t>
  </si>
  <si>
    <t>7711113</t>
  </si>
  <si>
    <t>NAC.SLU.ZA.ZAPOŠ.POMOĆ INVALID.LICIMA</t>
  </si>
  <si>
    <t>78111101</t>
  </si>
  <si>
    <t>Dotacija za bruto plate i ostale naknade</t>
  </si>
  <si>
    <t>78111102</t>
  </si>
  <si>
    <t>Dotacija za ugovoreni prevoz radnika</t>
  </si>
  <si>
    <t>78111103</t>
  </si>
  <si>
    <t>Dotacija za lekove sa liste lekova</t>
  </si>
  <si>
    <t>78111104</t>
  </si>
  <si>
    <t>Dotacija za sanitetski i medicinski materijal</t>
  </si>
  <si>
    <t>78111105</t>
  </si>
  <si>
    <t>Dotacija za otpremnine</t>
  </si>
  <si>
    <t>78111106</t>
  </si>
  <si>
    <t>Dotacija za energente</t>
  </si>
  <si>
    <t>78111107</t>
  </si>
  <si>
    <t>Dotacija za materijalne i ostale troškove</t>
  </si>
  <si>
    <t>78111108</t>
  </si>
  <si>
    <t>Dotacija za finansiranje invalida</t>
  </si>
  <si>
    <t>78111109</t>
  </si>
  <si>
    <t>Dotacija za jubilarne nagrade</t>
  </si>
  <si>
    <t>7811111</t>
  </si>
  <si>
    <t>NAPLACENA PARTICIPACIJA</t>
  </si>
  <si>
    <t>7811112</t>
  </si>
  <si>
    <t>PLATE ZAPOSLENIH ZA VREME COVIDA</t>
  </si>
  <si>
    <t>7811113</t>
  </si>
  <si>
    <t>7811116</t>
  </si>
  <si>
    <t>7811117</t>
  </si>
  <si>
    <t>SOLIDARNA USLED SMRTI</t>
  </si>
  <si>
    <t>7811118</t>
  </si>
  <si>
    <t>NOVČANA POMOĆ I NOVOGODIŠNJA NAGRADA</t>
  </si>
  <si>
    <t>NAGRADE UGOVOR. I NOVOZAPOS. ANGAŽOVANIH U COVID AMB</t>
  </si>
  <si>
    <t>SOLIDARNA POMOĆ USLED POTVRĐENE ZAR. BOLESTI COVID-19</t>
  </si>
  <si>
    <t>741411</t>
  </si>
  <si>
    <t>PRIHOD OD IMOVINE KOJA PRIPADA IMAOCIMA POLISA OD OSIGU.</t>
  </si>
  <si>
    <t>7451610</t>
  </si>
  <si>
    <t>MEŠOVITI NEODREĐENI PRIHODI</t>
  </si>
  <si>
    <t>%</t>
  </si>
  <si>
    <t>421211</t>
  </si>
  <si>
    <t>ELEKTRIČNA ENERGIJA</t>
  </si>
  <si>
    <t>421223</t>
  </si>
  <si>
    <t>DRVO</t>
  </si>
  <si>
    <t>421224</t>
  </si>
  <si>
    <t>LOŽ ULJE</t>
  </si>
  <si>
    <t>421311</t>
  </si>
  <si>
    <t>USLUGE VODOVODA I KANALIZACIJE</t>
  </si>
  <si>
    <t>421324</t>
  </si>
  <si>
    <t>ODVOZ OTPADA</t>
  </si>
  <si>
    <t>421411</t>
  </si>
  <si>
    <t>TELEFON, TELEKS I TELEFAKS</t>
  </si>
  <si>
    <t>421412</t>
  </si>
  <si>
    <t>INTERNET I SLICNO</t>
  </si>
  <si>
    <t>4214141</t>
  </si>
  <si>
    <t>MOBILNI TELEFON-FISKALNE KASE</t>
  </si>
  <si>
    <t>4214142</t>
  </si>
  <si>
    <t>MOBILNI TELEFON-KARTIČNI SISTEM</t>
  </si>
  <si>
    <t>421421</t>
  </si>
  <si>
    <t>POSTA</t>
  </si>
  <si>
    <t>421511</t>
  </si>
  <si>
    <t>OSIGURANJE ZGRADA</t>
  </si>
  <si>
    <t>421512</t>
  </si>
  <si>
    <t>OSIGURANJE VOZILA</t>
  </si>
  <si>
    <t>421513</t>
  </si>
  <si>
    <t>OSIGURANJE OPREME</t>
  </si>
  <si>
    <t>421521</t>
  </si>
  <si>
    <t>OSIGURANJE ZAPOSLENIH U SLUČAJU NESREĆE NA RADU</t>
  </si>
  <si>
    <t>423212</t>
  </si>
  <si>
    <t>USLUGE ODRŽAVANJA SOFTVERA</t>
  </si>
  <si>
    <t>423221</t>
  </si>
  <si>
    <t>USLUGE ODRŽAVANJA RAČUNARA</t>
  </si>
  <si>
    <t>423321</t>
  </si>
  <si>
    <t>KOTIZACIJA ZA SEMINARE</t>
  </si>
  <si>
    <t>423711</t>
  </si>
  <si>
    <t>REPREZENTACIJA</t>
  </si>
  <si>
    <t>424311</t>
  </si>
  <si>
    <t>ZDR.USL.PO UGOVORU</t>
  </si>
  <si>
    <t>424331</t>
  </si>
  <si>
    <t>USLUGE JAVNOG ZDRAVSTVA</t>
  </si>
  <si>
    <t>424911</t>
  </si>
  <si>
    <t>OSTALE SPEZIJALIZOVANE USLUGE</t>
  </si>
  <si>
    <t>425111</t>
  </si>
  <si>
    <t>Zidarski radovi</t>
  </si>
  <si>
    <t>425112</t>
  </si>
  <si>
    <t>Stolarski radovi</t>
  </si>
  <si>
    <t>425113</t>
  </si>
  <si>
    <t>Molerski radovi</t>
  </si>
  <si>
    <t>425115</t>
  </si>
  <si>
    <t>RADOVI NA VODOVODU I KANALIZACIJI</t>
  </si>
  <si>
    <t>425117</t>
  </si>
  <si>
    <t>ELEKTRIČNE INSTALACIJE</t>
  </si>
  <si>
    <t>425211</t>
  </si>
  <si>
    <t>POPRAVKE I ODRŽAVANJE OPREME ZA SAOBRAĆAJ</t>
  </si>
  <si>
    <t>425251</t>
  </si>
  <si>
    <t>TekuĆe popravke i odrŽavanje medicinske opreme</t>
  </si>
  <si>
    <t>425252</t>
  </si>
  <si>
    <t>TekuĆe popravke i odrŽavanje laboratorijske opreme</t>
  </si>
  <si>
    <t>426111</t>
  </si>
  <si>
    <t>KANCELARISKI MATERIJAL</t>
  </si>
  <si>
    <t>426311</t>
  </si>
  <si>
    <t>STRUČNA LITERATURA ZA REDOVNE POTREBE ZAPOSLENIH</t>
  </si>
  <si>
    <t>426411</t>
  </si>
  <si>
    <t>BENZIN</t>
  </si>
  <si>
    <t>4264120</t>
  </si>
  <si>
    <t>AUTO GAS</t>
  </si>
  <si>
    <t>4264121</t>
  </si>
  <si>
    <t>EVRO DIZEL</t>
  </si>
  <si>
    <t>42675100</t>
  </si>
  <si>
    <t>LEKOVI SA LISTE RZZO</t>
  </si>
  <si>
    <t>42675200</t>
  </si>
  <si>
    <t>OSTALI SANITET I POTROČNI MATERIJAL</t>
  </si>
  <si>
    <t>42675203</t>
  </si>
  <si>
    <t>POTROČNI MATERIJAL - LABORATORIJA</t>
  </si>
  <si>
    <t>42675204</t>
  </si>
  <si>
    <t>REAGENSI LABORATORIJSKI MATERIJAL</t>
  </si>
  <si>
    <t>42675260</t>
  </si>
  <si>
    <t>STOMATOLOČKI MATERIJAL</t>
  </si>
  <si>
    <t>426811</t>
  </si>
  <si>
    <t>MATERIJAL ZA ČISTOĆU</t>
  </si>
  <si>
    <t>426911</t>
  </si>
  <si>
    <t>POTROSNI MATERIJAL</t>
  </si>
  <si>
    <t>4269132</t>
  </si>
  <si>
    <t>SITAN INVENTAR-MEDICINSKI</t>
  </si>
  <si>
    <t>512211</t>
  </si>
  <si>
    <t>NAMEŠTAJ</t>
  </si>
  <si>
    <t>512221</t>
  </si>
  <si>
    <t>RAČUNARSKA OPREMA</t>
  </si>
  <si>
    <t>512511</t>
  </si>
  <si>
    <t>MEDICINSKA OPREMA</t>
  </si>
  <si>
    <t>511222</t>
  </si>
  <si>
    <t>IZGRADNJA BOLNICA,DOMOVA ZDRAVLJA,STARAČKIH DOMOVA</t>
  </si>
  <si>
    <t>421225</t>
  </si>
  <si>
    <t>CENTRALNO GREJANJE</t>
  </si>
  <si>
    <t>421325</t>
  </si>
  <si>
    <t>USLUGE CISCENJA</t>
  </si>
  <si>
    <t>423311</t>
  </si>
  <si>
    <t>SPECIJALIZACIJE</t>
  </si>
  <si>
    <t>423312</t>
  </si>
  <si>
    <t>OSTALE USLUGE ZA OBRAZ.I USAVRČ.KADROVA</t>
  </si>
  <si>
    <t>425114</t>
  </si>
  <si>
    <t>425191</t>
  </si>
  <si>
    <t>TEKUĆE POPRAVKE I ODRŽAVANJE OSTALIH OBJEKATA</t>
  </si>
  <si>
    <t>425221</t>
  </si>
  <si>
    <t>NameŠtaj</t>
  </si>
  <si>
    <t>425222</t>
  </si>
  <si>
    <t>425229</t>
  </si>
  <si>
    <t>OSTALA ADMINISTRATIVNA OPREMA</t>
  </si>
  <si>
    <t>RADOVI NA KROVU</t>
  </si>
  <si>
    <t>411111</t>
  </si>
  <si>
    <t>Plate po osnovu cene rada</t>
  </si>
  <si>
    <t>411112</t>
  </si>
  <si>
    <t>Dodatak za rad duŽi od punog radnog vremena</t>
  </si>
  <si>
    <t>411113</t>
  </si>
  <si>
    <t>Dodatak za rad na dan drŽavnog i verskog praznika</t>
  </si>
  <si>
    <t>411114</t>
  </si>
  <si>
    <t>Dodatak za rad noĆu</t>
  </si>
  <si>
    <t>411115</t>
  </si>
  <si>
    <t>Dodatak za vreme provedeno na radu (minuli rad)</t>
  </si>
  <si>
    <t>411116</t>
  </si>
  <si>
    <t>Naknada za državni praznik</t>
  </si>
  <si>
    <t>4111170</t>
  </si>
  <si>
    <t>Bolovanje do 30 dana 65%</t>
  </si>
  <si>
    <t>4111171</t>
  </si>
  <si>
    <t>Trudničko bolovanje do 30 dana 100%</t>
  </si>
  <si>
    <t>4111190</t>
  </si>
  <si>
    <t>Godišnji odmor</t>
  </si>
  <si>
    <t>4111191</t>
  </si>
  <si>
    <t>Plaćeno odsustvo</t>
  </si>
  <si>
    <t>4111192</t>
  </si>
  <si>
    <t>Stručno usavršavanje</t>
  </si>
  <si>
    <t>4111194</t>
  </si>
  <si>
    <t>Rad nedeljom</t>
  </si>
  <si>
    <t>4111195</t>
  </si>
  <si>
    <t>Naknada predsedniku sindikata</t>
  </si>
  <si>
    <t>411191</t>
  </si>
  <si>
    <t>STIMULACIJA</t>
  </si>
  <si>
    <t>4121111</t>
  </si>
  <si>
    <t>DOPRINOS ZA PIO</t>
  </si>
  <si>
    <t>4122111</t>
  </si>
  <si>
    <t>DOPRINOS ZA ZDRAVSTVO</t>
  </si>
  <si>
    <t>416111</t>
  </si>
  <si>
    <t>JUBILARNA NAGRADA</t>
  </si>
  <si>
    <t>4111197</t>
  </si>
  <si>
    <t>IZOLACIJA 100</t>
  </si>
  <si>
    <t>4111198</t>
  </si>
  <si>
    <t>IZOLACIJA 65</t>
  </si>
  <si>
    <t>4111199</t>
  </si>
  <si>
    <t>BOLOVANJE PREKO 30 35%</t>
  </si>
  <si>
    <t>OTPREMNINE PRI ODLSKA U PENZIJU</t>
  </si>
  <si>
    <t>414419</t>
  </si>
  <si>
    <t>OSTALE POMOĆI ZAPOSLENIM RADNICIMA NOVOGODIŠNJA</t>
  </si>
  <si>
    <t>415112</t>
  </si>
  <si>
    <t>NAKNADA ZA PREVOZ</t>
  </si>
  <si>
    <t>416119</t>
  </si>
  <si>
    <t>OSTALE NAGRADE ZAPOSLENIMA</t>
  </si>
  <si>
    <t>416131</t>
  </si>
  <si>
    <t>NAGRADE CLANOVIMA UPRAVNOG ODBORA</t>
  </si>
  <si>
    <t>421111</t>
  </si>
  <si>
    <t>PLATNI PROMET</t>
  </si>
  <si>
    <t>REGISTRACIJA VOZILA</t>
  </si>
  <si>
    <t>423599</t>
  </si>
  <si>
    <t>SUDSKE TAKSE</t>
  </si>
  <si>
    <t>RASHODI</t>
  </si>
  <si>
    <t>Nada Bogdanović</t>
  </si>
  <si>
    <t>NAPLAĆENI PRIHODI</t>
  </si>
  <si>
    <t>OBRAČUNATI</t>
  </si>
  <si>
    <t>ŠEF RAČUNOVODSTVA</t>
  </si>
  <si>
    <t>PROJEKTNA DOKUMENTACIJA</t>
  </si>
  <si>
    <t>512212</t>
  </si>
  <si>
    <t>AGREGAT</t>
  </si>
  <si>
    <t>421619</t>
  </si>
  <si>
    <t>ZAKUP OSTALOG PROSTORA</t>
  </si>
  <si>
    <t>424631</t>
  </si>
  <si>
    <t>GEODETSKE USLUGE</t>
  </si>
  <si>
    <t>425118</t>
  </si>
  <si>
    <t>RADOVI NA KOMUNIKACIJSKIM INSTALACIJAMA</t>
  </si>
  <si>
    <t>425119</t>
  </si>
  <si>
    <t>OSTALE USLUGE I MATERIJALI</t>
  </si>
  <si>
    <t>425253</t>
  </si>
  <si>
    <t>TEKUĆE POPRAVKE I ODRŽAV MERNIH I KONTROLNIH APARATA</t>
  </si>
  <si>
    <t>416113</t>
  </si>
  <si>
    <t>NAGRADE RADNICIMA ANGAŽOVANIH U COVIDU</t>
  </si>
  <si>
    <t>FINANSIJSKI IZVEŠTAJ ZA DOM ZDRAVLJA MIONICA  01.01.-31.12.2022</t>
  </si>
  <si>
    <t>U Mionici, 27.02.2023.</t>
  </si>
  <si>
    <t>422111</t>
  </si>
  <si>
    <t>TROŠKOVI DNEVNICA</t>
  </si>
  <si>
    <t>422121</t>
  </si>
  <si>
    <t>TROŠKOVI PREVOZA NA SLUŽBENOM PUTU</t>
  </si>
  <si>
    <t>423399</t>
  </si>
  <si>
    <t>ČLANARINA ZDRAV KOMORI</t>
  </si>
  <si>
    <t>423539</t>
  </si>
  <si>
    <t>OSTALE PRAVNE USLUGE</t>
  </si>
  <si>
    <t>OSTALE STRUČNE USLUGE</t>
  </si>
  <si>
    <t>4239112</t>
  </si>
  <si>
    <t>OSTALE OPŠTE USLUGE</t>
  </si>
  <si>
    <t>444211</t>
  </si>
  <si>
    <t>KAZNE ZA KAŠNJENJE</t>
  </si>
  <si>
    <t>465112</t>
  </si>
  <si>
    <t>OSTALE TEKUĆE DOTACIJE PO ZAKONU</t>
  </si>
  <si>
    <t>REPUBLIČKE TAKSE</t>
  </si>
  <si>
    <t>REPUBLIČKE KAZNE</t>
  </si>
  <si>
    <t>NOVČANE KAZNE PO REŠENJU SUDOVA</t>
  </si>
  <si>
    <t>411118</t>
  </si>
  <si>
    <t>PRIPRAVNOST</t>
  </si>
  <si>
    <t xml:space="preserve">OSTVAREN JE SUFICIT U IZNOSU </t>
  </si>
</sst>
</file>

<file path=xl/styles.xml><?xml version="1.0" encoding="utf-8"?>
<styleSheet xmlns="http://schemas.openxmlformats.org/spreadsheetml/2006/main">
  <numFmts count="9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43"/>
      <name val="Calibri"/>
      <family val="2"/>
    </font>
    <font>
      <b/>
      <sz val="8"/>
      <color indexed="43"/>
      <name val="Calibri"/>
      <family val="2"/>
    </font>
    <font>
      <b/>
      <u val="single"/>
      <sz val="8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8"/>
      <color theme="1"/>
      <name val="Calibri"/>
      <family val="2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18" fillId="33" borderId="0" xfId="0" applyFont="1" applyFill="1" applyAlignment="1">
      <alignment/>
    </xf>
    <xf numFmtId="0" fontId="19" fillId="33" borderId="0" xfId="0" applyFont="1" applyFill="1" applyAlignment="1">
      <alignment/>
    </xf>
    <xf numFmtId="0" fontId="0" fillId="34" borderId="0" xfId="0" applyFill="1" applyAlignment="1">
      <alignment/>
    </xf>
    <xf numFmtId="0" fontId="38" fillId="34" borderId="0" xfId="0" applyFont="1" applyFill="1" applyAlignment="1">
      <alignment/>
    </xf>
    <xf numFmtId="0" fontId="39" fillId="34" borderId="0" xfId="0" applyFont="1" applyFill="1" applyAlignment="1">
      <alignment/>
    </xf>
    <xf numFmtId="0" fontId="18" fillId="33" borderId="0" xfId="0" applyFont="1" applyFill="1" applyAlignment="1">
      <alignment horizontal="right"/>
    </xf>
    <xf numFmtId="0" fontId="18" fillId="33" borderId="0" xfId="0" applyFont="1" applyFill="1" applyAlignment="1">
      <alignment horizontal="left"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4" fontId="18" fillId="33" borderId="0" xfId="0" applyNumberFormat="1" applyFont="1" applyFill="1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0" fillId="0" borderId="10" xfId="0" applyNumberFormat="1" applyBorder="1" applyAlignment="1">
      <alignment horizontal="right"/>
    </xf>
    <xf numFmtId="49" fontId="0" fillId="0" borderId="0" xfId="0" applyNumberFormat="1" applyAlignment="1">
      <alignment horizontal="right"/>
    </xf>
    <xf numFmtId="49" fontId="0" fillId="0" borderId="10" xfId="0" applyNumberFormat="1" applyBorder="1" applyAlignment="1">
      <alignment horizontal="right"/>
    </xf>
    <xf numFmtId="4" fontId="0" fillId="0" borderId="0" xfId="0" applyNumberFormat="1" applyFill="1" applyBorder="1" applyAlignment="1">
      <alignment horizontal="right"/>
    </xf>
    <xf numFmtId="2" fontId="0" fillId="0" borderId="0" xfId="0" applyNumberFormat="1" applyAlignment="1">
      <alignment/>
    </xf>
    <xf numFmtId="0" fontId="18" fillId="33" borderId="0" xfId="0" applyFont="1" applyFill="1" applyAlignment="1">
      <alignment/>
    </xf>
    <xf numFmtId="49" fontId="0" fillId="0" borderId="0" xfId="0" applyNumberFormat="1" applyAlignment="1">
      <alignment horizontal="left"/>
    </xf>
    <xf numFmtId="4" fontId="18" fillId="33" borderId="0" xfId="0" applyNumberFormat="1" applyFont="1" applyFill="1" applyAlignment="1">
      <alignment horizontal="right"/>
    </xf>
    <xf numFmtId="0" fontId="0" fillId="0" borderId="11" xfId="0" applyBorder="1" applyAlignment="1">
      <alignment horizontal="right"/>
    </xf>
    <xf numFmtId="49" fontId="0" fillId="0" borderId="11" xfId="0" applyNumberFormat="1" applyBorder="1" applyAlignment="1">
      <alignment horizontal="left"/>
    </xf>
    <xf numFmtId="4" fontId="0" fillId="0" borderId="11" xfId="0" applyNumberFormat="1" applyBorder="1" applyAlignment="1">
      <alignment horizontal="right"/>
    </xf>
    <xf numFmtId="2" fontId="0" fillId="0" borderId="11" xfId="0" applyNumberFormat="1" applyBorder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0" fontId="36" fillId="0" borderId="11" xfId="0" applyFont="1" applyBorder="1" applyAlignment="1">
      <alignment/>
    </xf>
    <xf numFmtId="49" fontId="0" fillId="0" borderId="0" xfId="0" applyNumberFormat="1" applyFill="1" applyBorder="1" applyAlignment="1">
      <alignment horizontal="left"/>
    </xf>
    <xf numFmtId="4" fontId="0" fillId="0" borderId="11" xfId="0" applyNumberFormat="1" applyBorder="1" applyAlignment="1">
      <alignment/>
    </xf>
    <xf numFmtId="4" fontId="0" fillId="0" borderId="11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2"/>
  <sheetViews>
    <sheetView tabSelected="1" zoomScalePageLayoutView="0" workbookViewId="0" topLeftCell="A1">
      <pane ySplit="5" topLeftCell="A9" activePane="bottomLeft" state="frozen"/>
      <selection pane="topLeft" activeCell="A1" sqref="A1"/>
      <selection pane="bottomLeft" activeCell="I24" sqref="I24"/>
    </sheetView>
  </sheetViews>
  <sheetFormatPr defaultColWidth="9.140625" defaultRowHeight="15"/>
  <cols>
    <col min="1" max="1" width="4.7109375" style="0" customWidth="1"/>
    <col min="2" max="2" width="12.28125" style="0" customWidth="1"/>
    <col min="3" max="3" width="58.8515625" style="0" customWidth="1"/>
    <col min="4" max="6" width="23.7109375" style="0" customWidth="1"/>
  </cols>
  <sheetData>
    <row r="1" s="2" customFormat="1" ht="11.25">
      <c r="A1" s="2" t="s">
        <v>0</v>
      </c>
    </row>
    <row r="2" spans="1:6" s="4" customFormat="1" ht="11.25">
      <c r="A2" s="4" t="s">
        <v>1</v>
      </c>
      <c r="F2" s="4" t="s">
        <v>2</v>
      </c>
    </row>
    <row r="3" s="3" customFormat="1" ht="18.75">
      <c r="A3" s="5" t="s">
        <v>236</v>
      </c>
    </row>
    <row r="4" s="3" customFormat="1" ht="15">
      <c r="A4" s="3" t="s">
        <v>218</v>
      </c>
    </row>
    <row r="5" spans="1:6" s="1" customFormat="1" ht="15">
      <c r="A5" s="6" t="s">
        <v>3</v>
      </c>
      <c r="B5" s="7" t="s">
        <v>4</v>
      </c>
      <c r="C5" s="7" t="s">
        <v>5</v>
      </c>
      <c r="D5" s="6">
        <v>2021</v>
      </c>
      <c r="E5" s="6">
        <v>2022</v>
      </c>
      <c r="F5" s="6" t="s">
        <v>52</v>
      </c>
    </row>
    <row r="6" spans="1:6" ht="15">
      <c r="A6" s="25">
        <v>1</v>
      </c>
      <c r="B6" s="26" t="s">
        <v>6</v>
      </c>
      <c r="C6" s="26" t="s">
        <v>7</v>
      </c>
      <c r="D6" s="27">
        <v>824234.94</v>
      </c>
      <c r="E6" s="27">
        <v>623040</v>
      </c>
      <c r="F6" s="27">
        <f aca="true" t="shared" si="0" ref="F6:F26">E6/D6*100</f>
        <v>75.59009813391313</v>
      </c>
    </row>
    <row r="7" spans="1:6" ht="15">
      <c r="A7" s="25">
        <v>2</v>
      </c>
      <c r="B7" s="26" t="s">
        <v>8</v>
      </c>
      <c r="C7" s="26" t="s">
        <v>9</v>
      </c>
      <c r="D7" s="27">
        <v>5711783.66</v>
      </c>
      <c r="E7" s="27">
        <v>3109228.78</v>
      </c>
      <c r="F7" s="27">
        <f t="shared" si="0"/>
        <v>54.43533868017683</v>
      </c>
    </row>
    <row r="8" spans="1:6" ht="15">
      <c r="A8" s="25">
        <v>3</v>
      </c>
      <c r="B8" s="26" t="s">
        <v>48</v>
      </c>
      <c r="C8" s="26" t="s">
        <v>49</v>
      </c>
      <c r="D8" s="27">
        <v>50000</v>
      </c>
      <c r="E8" s="27"/>
      <c r="F8" s="27"/>
    </row>
    <row r="9" spans="1:6" ht="15">
      <c r="A9" s="25">
        <v>4</v>
      </c>
      <c r="B9" s="26" t="s">
        <v>10</v>
      </c>
      <c r="C9" s="26" t="s">
        <v>11</v>
      </c>
      <c r="D9" s="27">
        <v>324500.67</v>
      </c>
      <c r="E9" s="27">
        <v>297283.26</v>
      </c>
      <c r="F9" s="27">
        <f t="shared" si="0"/>
        <v>91.61252579231963</v>
      </c>
    </row>
    <row r="10" spans="1:6" s="10" customFormat="1" ht="15">
      <c r="A10" s="25">
        <v>6</v>
      </c>
      <c r="B10" s="26" t="s">
        <v>12</v>
      </c>
      <c r="C10" s="26" t="s">
        <v>13</v>
      </c>
      <c r="D10" s="27">
        <v>2480390</v>
      </c>
      <c r="E10" s="27">
        <v>2823160.5</v>
      </c>
      <c r="F10" s="27">
        <f t="shared" si="0"/>
        <v>113.81921794556501</v>
      </c>
    </row>
    <row r="11" spans="1:6" s="12" customFormat="1" ht="15">
      <c r="A11" s="25">
        <v>7</v>
      </c>
      <c r="B11" s="26" t="s">
        <v>50</v>
      </c>
      <c r="C11" s="26" t="s">
        <v>51</v>
      </c>
      <c r="D11" s="27"/>
      <c r="E11" s="27"/>
      <c r="F11" s="27"/>
    </row>
    <row r="12" spans="1:6" ht="15">
      <c r="A12" s="25">
        <v>8</v>
      </c>
      <c r="B12" s="26" t="s">
        <v>14</v>
      </c>
      <c r="C12" s="26" t="s">
        <v>15</v>
      </c>
      <c r="D12" s="27">
        <v>564190</v>
      </c>
      <c r="E12" s="27"/>
      <c r="F12" s="27"/>
    </row>
    <row r="13" spans="1:6" ht="15">
      <c r="A13" s="25">
        <v>9</v>
      </c>
      <c r="B13" s="26" t="s">
        <v>16</v>
      </c>
      <c r="C13" s="26" t="s">
        <v>17</v>
      </c>
      <c r="D13" s="27">
        <v>730235.91</v>
      </c>
      <c r="E13" s="27">
        <v>699259.11</v>
      </c>
      <c r="F13" s="27">
        <f t="shared" si="0"/>
        <v>95.75797361156889</v>
      </c>
    </row>
    <row r="14" spans="1:6" ht="15">
      <c r="A14" s="25">
        <v>10</v>
      </c>
      <c r="B14" s="26" t="s">
        <v>18</v>
      </c>
      <c r="C14" s="26" t="s">
        <v>19</v>
      </c>
      <c r="D14" s="27">
        <v>92679862.16</v>
      </c>
      <c r="E14" s="27">
        <v>95735956.58</v>
      </c>
      <c r="F14" s="27">
        <f t="shared" si="0"/>
        <v>103.29747406693812</v>
      </c>
    </row>
    <row r="15" spans="1:6" s="10" customFormat="1" ht="15">
      <c r="A15" s="25">
        <v>11</v>
      </c>
      <c r="B15" s="26" t="s">
        <v>20</v>
      </c>
      <c r="C15" s="26" t="s">
        <v>21</v>
      </c>
      <c r="D15" s="27">
        <v>3653821.21</v>
      </c>
      <c r="E15" s="27">
        <v>3600617.82</v>
      </c>
      <c r="F15" s="27">
        <f t="shared" si="0"/>
        <v>98.54389728062255</v>
      </c>
    </row>
    <row r="16" spans="1:6" ht="15">
      <c r="A16" s="25">
        <v>12</v>
      </c>
      <c r="B16" s="26" t="s">
        <v>22</v>
      </c>
      <c r="C16" s="26" t="s">
        <v>23</v>
      </c>
      <c r="D16" s="27">
        <v>2020799.05</v>
      </c>
      <c r="E16" s="27">
        <v>3035270.01</v>
      </c>
      <c r="F16" s="27">
        <f t="shared" si="0"/>
        <v>150.20147649020322</v>
      </c>
    </row>
    <row r="17" spans="1:6" ht="15">
      <c r="A17" s="25">
        <v>13</v>
      </c>
      <c r="B17" s="26" t="s">
        <v>24</v>
      </c>
      <c r="C17" s="26" t="s">
        <v>25</v>
      </c>
      <c r="D17" s="27">
        <v>3599402.05</v>
      </c>
      <c r="E17" s="27">
        <v>3195302.97</v>
      </c>
      <c r="F17" s="27">
        <f t="shared" si="0"/>
        <v>88.77316080875156</v>
      </c>
    </row>
    <row r="18" spans="1:6" ht="15">
      <c r="A18" s="25">
        <v>14</v>
      </c>
      <c r="B18" s="26" t="s">
        <v>26</v>
      </c>
      <c r="C18" s="26" t="s">
        <v>27</v>
      </c>
      <c r="D18" s="27"/>
      <c r="E18" s="27">
        <v>1653565.42</v>
      </c>
      <c r="F18" s="27"/>
    </row>
    <row r="19" spans="1:6" ht="15">
      <c r="A19" s="25">
        <v>15</v>
      </c>
      <c r="B19" s="26" t="s">
        <v>28</v>
      </c>
      <c r="C19" s="26" t="s">
        <v>29</v>
      </c>
      <c r="D19" s="27">
        <v>6040609.43</v>
      </c>
      <c r="E19" s="27">
        <v>8106864.33</v>
      </c>
      <c r="F19" s="27">
        <f t="shared" si="0"/>
        <v>134.20606685375452</v>
      </c>
    </row>
    <row r="20" spans="1:6" s="10" customFormat="1" ht="15">
      <c r="A20" s="25">
        <v>16</v>
      </c>
      <c r="B20" s="26" t="s">
        <v>30</v>
      </c>
      <c r="C20" s="26" t="s">
        <v>31</v>
      </c>
      <c r="D20" s="27">
        <v>7609030.02</v>
      </c>
      <c r="E20" s="27">
        <v>7824341.44</v>
      </c>
      <c r="F20" s="27">
        <f t="shared" si="0"/>
        <v>102.82968288249702</v>
      </c>
    </row>
    <row r="21" spans="1:6" ht="15">
      <c r="A21" s="25">
        <v>17</v>
      </c>
      <c r="B21" s="26" t="s">
        <v>32</v>
      </c>
      <c r="C21" s="26" t="s">
        <v>33</v>
      </c>
      <c r="D21" s="27">
        <v>533302.5</v>
      </c>
      <c r="E21" s="27">
        <v>606827.5</v>
      </c>
      <c r="F21" s="27">
        <f t="shared" si="0"/>
        <v>113.78673454559092</v>
      </c>
    </row>
    <row r="22" spans="1:6" ht="15">
      <c r="A22" s="25">
        <v>18</v>
      </c>
      <c r="B22" s="26" t="s">
        <v>34</v>
      </c>
      <c r="C22" s="26" t="s">
        <v>35</v>
      </c>
      <c r="D22" s="27">
        <v>984461.97</v>
      </c>
      <c r="E22" s="27">
        <v>1513567.56</v>
      </c>
      <c r="F22" s="27">
        <f t="shared" si="0"/>
        <v>153.74566068814218</v>
      </c>
    </row>
    <row r="23" spans="1:6" ht="15">
      <c r="A23" s="25">
        <v>19</v>
      </c>
      <c r="B23" s="26" t="s">
        <v>36</v>
      </c>
      <c r="C23" s="26" t="s">
        <v>37</v>
      </c>
      <c r="D23" s="27">
        <v>491380</v>
      </c>
      <c r="E23" s="27">
        <v>544650</v>
      </c>
      <c r="F23" s="27">
        <f t="shared" si="0"/>
        <v>110.84089706540763</v>
      </c>
    </row>
    <row r="24" spans="1:6" ht="15">
      <c r="A24" s="25">
        <v>20</v>
      </c>
      <c r="B24" s="26" t="s">
        <v>38</v>
      </c>
      <c r="C24" s="26" t="s">
        <v>39</v>
      </c>
      <c r="D24" s="27">
        <v>53402.92</v>
      </c>
      <c r="E24" s="27"/>
      <c r="F24" s="27"/>
    </row>
    <row r="25" spans="1:6" s="10" customFormat="1" ht="15">
      <c r="A25" s="25">
        <v>21</v>
      </c>
      <c r="B25" s="26" t="s">
        <v>40</v>
      </c>
      <c r="C25" s="26" t="s">
        <v>47</v>
      </c>
      <c r="D25" s="27">
        <v>27520.78</v>
      </c>
      <c r="E25" s="27"/>
      <c r="F25" s="27"/>
    </row>
    <row r="26" spans="1:6" ht="15">
      <c r="A26" s="25">
        <v>22</v>
      </c>
      <c r="B26" s="26" t="s">
        <v>41</v>
      </c>
      <c r="C26" s="26" t="s">
        <v>46</v>
      </c>
      <c r="D26" s="27">
        <v>6014401.66</v>
      </c>
      <c r="E26" s="27">
        <v>5001160.36</v>
      </c>
      <c r="F26" s="27">
        <f t="shared" si="0"/>
        <v>83.15308226354806</v>
      </c>
    </row>
    <row r="27" spans="1:6" ht="15">
      <c r="A27" s="25">
        <v>23</v>
      </c>
      <c r="B27" s="26" t="s">
        <v>42</v>
      </c>
      <c r="C27" s="26" t="s">
        <v>43</v>
      </c>
      <c r="D27" s="27"/>
      <c r="E27" s="27"/>
      <c r="F27" s="27"/>
    </row>
    <row r="28" spans="1:6" s="15" customFormat="1" ht="15">
      <c r="A28" s="25">
        <v>24</v>
      </c>
      <c r="B28" s="26" t="s">
        <v>44</v>
      </c>
      <c r="C28" s="26" t="s">
        <v>45</v>
      </c>
      <c r="D28" s="27"/>
      <c r="E28" s="27">
        <v>833333.2</v>
      </c>
      <c r="F28" s="27"/>
    </row>
    <row r="29" spans="1:6" ht="15">
      <c r="A29" s="25">
        <v>25</v>
      </c>
      <c r="B29" s="26"/>
      <c r="C29" s="26"/>
      <c r="D29" s="27"/>
      <c r="E29" s="27"/>
      <c r="F29" s="27"/>
    </row>
    <row r="30" spans="4:6" s="1" customFormat="1" ht="15">
      <c r="D30" s="11">
        <f>ROUND(SUM(D6:D29),2)</f>
        <v>134393328.93</v>
      </c>
      <c r="E30" s="11">
        <f>ROUND(SUM(E6:E29),2)</f>
        <v>139203428.84</v>
      </c>
      <c r="F30" s="11"/>
    </row>
    <row r="31" spans="2:3" ht="15">
      <c r="B31" s="32" t="s">
        <v>219</v>
      </c>
      <c r="C31" s="23" t="s">
        <v>216</v>
      </c>
    </row>
    <row r="32" spans="1:6" s="14" customFormat="1" ht="15">
      <c r="A32" s="25">
        <v>1</v>
      </c>
      <c r="B32" s="26" t="s">
        <v>162</v>
      </c>
      <c r="C32" s="26" t="s">
        <v>163</v>
      </c>
      <c r="D32" s="27">
        <v>53051985.78</v>
      </c>
      <c r="E32" s="27">
        <v>55777430.87</v>
      </c>
      <c r="F32" s="28">
        <f>E32/D32*100</f>
        <v>105.13731022492179</v>
      </c>
    </row>
    <row r="33" spans="1:6" s="14" customFormat="1" ht="15">
      <c r="A33" s="25">
        <v>2</v>
      </c>
      <c r="B33" s="26" t="s">
        <v>164</v>
      </c>
      <c r="C33" s="26" t="s">
        <v>165</v>
      </c>
      <c r="D33" s="27">
        <v>3617997.83</v>
      </c>
      <c r="E33" s="27">
        <v>3757173.9</v>
      </c>
      <c r="F33" s="28">
        <f aca="true" t="shared" si="1" ref="F33:F93">E33/D33*100</f>
        <v>103.84677041113648</v>
      </c>
    </row>
    <row r="34" spans="1:6" s="14" customFormat="1" ht="15">
      <c r="A34" s="25">
        <v>3</v>
      </c>
      <c r="B34" s="26" t="s">
        <v>166</v>
      </c>
      <c r="C34" s="26" t="s">
        <v>167</v>
      </c>
      <c r="D34" s="27">
        <v>988831.62</v>
      </c>
      <c r="E34" s="27">
        <v>1209808.43</v>
      </c>
      <c r="F34" s="28">
        <f t="shared" si="1"/>
        <v>122.34726373333409</v>
      </c>
    </row>
    <row r="35" spans="1:6" s="14" customFormat="1" ht="15">
      <c r="A35" s="25">
        <v>4</v>
      </c>
      <c r="B35" s="26" t="s">
        <v>168</v>
      </c>
      <c r="C35" s="26" t="s">
        <v>169</v>
      </c>
      <c r="D35" s="27">
        <v>1482576.57</v>
      </c>
      <c r="E35" s="27">
        <v>1486574.41</v>
      </c>
      <c r="F35" s="28">
        <f t="shared" si="1"/>
        <v>100.26965487522845</v>
      </c>
    </row>
    <row r="36" spans="1:6" s="14" customFormat="1" ht="15">
      <c r="A36" s="25">
        <v>5</v>
      </c>
      <c r="B36" s="26" t="s">
        <v>170</v>
      </c>
      <c r="C36" s="26" t="s">
        <v>171</v>
      </c>
      <c r="D36" s="27">
        <v>3851159.92</v>
      </c>
      <c r="E36" s="27">
        <v>3523418.85</v>
      </c>
      <c r="F36" s="28">
        <f t="shared" si="1"/>
        <v>91.48980886776575</v>
      </c>
    </row>
    <row r="37" spans="1:6" s="14" customFormat="1" ht="15">
      <c r="A37" s="25">
        <v>6</v>
      </c>
      <c r="B37" s="26" t="s">
        <v>172</v>
      </c>
      <c r="C37" s="26" t="s">
        <v>173</v>
      </c>
      <c r="D37" s="27">
        <v>1659653.43</v>
      </c>
      <c r="E37" s="27">
        <v>1920932.73</v>
      </c>
      <c r="F37" s="28">
        <f t="shared" si="1"/>
        <v>115.7430036462492</v>
      </c>
    </row>
    <row r="38" spans="1:6" s="14" customFormat="1" ht="15">
      <c r="A38" s="25">
        <v>7</v>
      </c>
      <c r="B38" s="26" t="s">
        <v>174</v>
      </c>
      <c r="C38" s="26" t="s">
        <v>175</v>
      </c>
      <c r="D38" s="27">
        <v>1081935.92</v>
      </c>
      <c r="E38" s="27">
        <v>1179352.84</v>
      </c>
      <c r="F38" s="28">
        <f t="shared" si="1"/>
        <v>109.0039454462331</v>
      </c>
    </row>
    <row r="39" spans="1:6" s="15" customFormat="1" ht="15">
      <c r="A39" s="25"/>
      <c r="B39" s="26" t="s">
        <v>256</v>
      </c>
      <c r="C39" s="26" t="s">
        <v>257</v>
      </c>
      <c r="D39" s="27"/>
      <c r="E39" s="27">
        <v>47004.9</v>
      </c>
      <c r="F39" s="28"/>
    </row>
    <row r="40" spans="1:6" s="14" customFormat="1" ht="15">
      <c r="A40" s="25">
        <v>8</v>
      </c>
      <c r="B40" s="26" t="s">
        <v>176</v>
      </c>
      <c r="C40" s="26" t="s">
        <v>177</v>
      </c>
      <c r="D40" s="27">
        <v>297736.51</v>
      </c>
      <c r="E40" s="27"/>
      <c r="F40" s="28"/>
    </row>
    <row r="41" spans="1:6" s="14" customFormat="1" ht="15">
      <c r="A41" s="25">
        <v>9</v>
      </c>
      <c r="B41" s="26" t="s">
        <v>178</v>
      </c>
      <c r="C41" s="26" t="s">
        <v>179</v>
      </c>
      <c r="D41" s="27">
        <v>8034896.96</v>
      </c>
      <c r="E41" s="27">
        <v>9511711.7</v>
      </c>
      <c r="F41" s="28">
        <f t="shared" si="1"/>
        <v>118.38000844755076</v>
      </c>
    </row>
    <row r="42" spans="1:6" s="14" customFormat="1" ht="15">
      <c r="A42" s="25">
        <v>10</v>
      </c>
      <c r="B42" s="26" t="s">
        <v>180</v>
      </c>
      <c r="C42" s="26" t="s">
        <v>181</v>
      </c>
      <c r="D42" s="27">
        <v>469577.91</v>
      </c>
      <c r="E42" s="27">
        <v>756585.02</v>
      </c>
      <c r="F42" s="28">
        <f t="shared" si="1"/>
        <v>161.12023242319898</v>
      </c>
    </row>
    <row r="43" spans="1:6" s="14" customFormat="1" ht="15">
      <c r="A43" s="25">
        <v>11</v>
      </c>
      <c r="B43" s="26" t="s">
        <v>182</v>
      </c>
      <c r="C43" s="26" t="s">
        <v>183</v>
      </c>
      <c r="D43" s="27">
        <v>1888692.25</v>
      </c>
      <c r="E43" s="27">
        <v>1388203.19</v>
      </c>
      <c r="F43" s="28">
        <f t="shared" si="1"/>
        <v>73.50076170429566</v>
      </c>
    </row>
    <row r="44" spans="1:6" s="14" customFormat="1" ht="15">
      <c r="A44" s="25">
        <v>13</v>
      </c>
      <c r="B44" s="26" t="s">
        <v>184</v>
      </c>
      <c r="C44" s="26" t="s">
        <v>185</v>
      </c>
      <c r="D44" s="27">
        <v>696755.84</v>
      </c>
      <c r="E44" s="27">
        <v>625752.63</v>
      </c>
      <c r="F44" s="28">
        <f t="shared" si="1"/>
        <v>89.80945606426492</v>
      </c>
    </row>
    <row r="45" spans="1:6" s="14" customFormat="1" ht="15">
      <c r="A45" s="25">
        <v>14</v>
      </c>
      <c r="B45" s="26" t="s">
        <v>186</v>
      </c>
      <c r="C45" s="26" t="s">
        <v>187</v>
      </c>
      <c r="D45" s="27">
        <v>233175.93</v>
      </c>
      <c r="E45" s="27">
        <v>232458.94</v>
      </c>
      <c r="F45" s="28">
        <f t="shared" si="1"/>
        <v>99.6925111438389</v>
      </c>
    </row>
    <row r="46" spans="1:6" s="15" customFormat="1" ht="15">
      <c r="A46" s="25">
        <v>15</v>
      </c>
      <c r="B46" s="26" t="s">
        <v>196</v>
      </c>
      <c r="C46" s="26" t="s">
        <v>197</v>
      </c>
      <c r="D46" s="27">
        <v>2287113.94</v>
      </c>
      <c r="E46" s="27">
        <v>1213806.28</v>
      </c>
      <c r="F46" s="28">
        <f t="shared" si="1"/>
        <v>53.071526467107276</v>
      </c>
    </row>
    <row r="47" spans="1:6" s="15" customFormat="1" ht="15">
      <c r="A47" s="25">
        <v>16</v>
      </c>
      <c r="B47" s="26" t="s">
        <v>198</v>
      </c>
      <c r="C47" s="26" t="s">
        <v>199</v>
      </c>
      <c r="D47" s="27">
        <v>33152.55</v>
      </c>
      <c r="E47" s="27"/>
      <c r="F47" s="28"/>
    </row>
    <row r="48" spans="1:6" s="15" customFormat="1" ht="15">
      <c r="A48" s="25">
        <v>17</v>
      </c>
      <c r="B48" s="26" t="s">
        <v>200</v>
      </c>
      <c r="C48" s="26" t="s">
        <v>201</v>
      </c>
      <c r="D48" s="27">
        <v>44833.76</v>
      </c>
      <c r="E48" s="27">
        <v>24717.22</v>
      </c>
      <c r="F48" s="28"/>
    </row>
    <row r="49" spans="1:6" s="14" customFormat="1" ht="15">
      <c r="A49" s="25">
        <v>20</v>
      </c>
      <c r="B49" s="26" t="s">
        <v>188</v>
      </c>
      <c r="C49" s="26" t="s">
        <v>189</v>
      </c>
      <c r="D49" s="27">
        <v>42645.24</v>
      </c>
      <c r="E49" s="27">
        <v>634769.23</v>
      </c>
      <c r="F49" s="28">
        <f t="shared" si="1"/>
        <v>1488.4878828211542</v>
      </c>
    </row>
    <row r="50" spans="1:6" s="14" customFormat="1" ht="15">
      <c r="A50" s="25">
        <v>21</v>
      </c>
      <c r="B50" s="26" t="s">
        <v>190</v>
      </c>
      <c r="C50" s="26" t="s">
        <v>191</v>
      </c>
      <c r="D50" s="27">
        <v>9152010.69</v>
      </c>
      <c r="E50" s="27">
        <v>9159230.36</v>
      </c>
      <c r="F50" s="28">
        <f t="shared" si="1"/>
        <v>100.0788861622276</v>
      </c>
    </row>
    <row r="51" spans="1:6" s="14" customFormat="1" ht="15">
      <c r="A51" s="25">
        <v>22</v>
      </c>
      <c r="B51" s="26" t="s">
        <v>192</v>
      </c>
      <c r="C51" s="26" t="s">
        <v>193</v>
      </c>
      <c r="D51" s="27">
        <v>4106129.56</v>
      </c>
      <c r="E51" s="27">
        <v>4288185.24</v>
      </c>
      <c r="F51" s="28">
        <f t="shared" si="1"/>
        <v>104.43375391204168</v>
      </c>
    </row>
    <row r="52" spans="1:6" s="14" customFormat="1" ht="15">
      <c r="A52" s="25">
        <v>23</v>
      </c>
      <c r="B52" s="26" t="s">
        <v>205</v>
      </c>
      <c r="C52" s="26" t="s">
        <v>206</v>
      </c>
      <c r="D52" s="27">
        <v>3723580.29</v>
      </c>
      <c r="E52" s="27">
        <v>3600617.82</v>
      </c>
      <c r="F52" s="28">
        <f t="shared" si="1"/>
        <v>96.69773550122642</v>
      </c>
    </row>
    <row r="53" spans="1:6" s="14" customFormat="1" ht="15">
      <c r="A53" s="25">
        <v>24</v>
      </c>
      <c r="B53" s="26" t="s">
        <v>194</v>
      </c>
      <c r="C53" s="26" t="s">
        <v>195</v>
      </c>
      <c r="D53" s="27">
        <v>984461.97</v>
      </c>
      <c r="E53" s="27">
        <v>1513567.56</v>
      </c>
      <c r="F53" s="28">
        <f t="shared" si="1"/>
        <v>153.74566068814218</v>
      </c>
    </row>
    <row r="54" spans="1:6" ht="15">
      <c r="A54" s="25">
        <v>25</v>
      </c>
      <c r="B54" s="29">
        <v>414311</v>
      </c>
      <c r="C54" s="26" t="s">
        <v>202</v>
      </c>
      <c r="D54" s="27"/>
      <c r="E54" s="27">
        <v>1653565.42</v>
      </c>
      <c r="F54" s="28"/>
    </row>
    <row r="55" spans="1:6" s="15" customFormat="1" ht="15">
      <c r="A55" s="25">
        <v>27</v>
      </c>
      <c r="B55" s="26" t="s">
        <v>203</v>
      </c>
      <c r="C55" s="26" t="s">
        <v>204</v>
      </c>
      <c r="D55" s="27">
        <v>22920.45</v>
      </c>
      <c r="E55" s="27">
        <v>833333.2</v>
      </c>
      <c r="F55" s="28"/>
    </row>
    <row r="56" spans="1:6" s="15" customFormat="1" ht="15">
      <c r="A56" s="25"/>
      <c r="B56" s="26" t="s">
        <v>234</v>
      </c>
      <c r="C56" s="26" t="s">
        <v>235</v>
      </c>
      <c r="D56" s="27">
        <v>6122484.85</v>
      </c>
      <c r="E56" s="27">
        <v>5001160.36</v>
      </c>
      <c r="F56" s="28"/>
    </row>
    <row r="57" spans="1:6" s="15" customFormat="1" ht="15">
      <c r="A57" s="25">
        <v>29</v>
      </c>
      <c r="B57" s="26" t="s">
        <v>207</v>
      </c>
      <c r="C57" s="26" t="s">
        <v>208</v>
      </c>
      <c r="D57" s="27">
        <v>1141544.17</v>
      </c>
      <c r="E57" s="27"/>
      <c r="F57" s="28"/>
    </row>
    <row r="58" spans="1:6" s="15" customFormat="1" ht="15">
      <c r="A58" s="25">
        <v>30</v>
      </c>
      <c r="B58" s="26" t="s">
        <v>209</v>
      </c>
      <c r="C58" s="26" t="s">
        <v>210</v>
      </c>
      <c r="D58" s="27">
        <v>942904.63</v>
      </c>
      <c r="E58" s="27">
        <v>937500</v>
      </c>
      <c r="F58" s="28"/>
    </row>
    <row r="59" spans="1:6" s="15" customFormat="1" ht="15">
      <c r="A59" s="25">
        <v>31</v>
      </c>
      <c r="B59" s="26" t="s">
        <v>211</v>
      </c>
      <c r="C59" s="26" t="s">
        <v>212</v>
      </c>
      <c r="D59" s="27">
        <v>180497.79</v>
      </c>
      <c r="E59" s="27">
        <v>179772.06</v>
      </c>
      <c r="F59" s="28">
        <f t="shared" si="1"/>
        <v>99.5979285951368</v>
      </c>
    </row>
    <row r="60" spans="1:6" ht="15">
      <c r="A60" s="25">
        <v>32</v>
      </c>
      <c r="B60" s="26" t="s">
        <v>53</v>
      </c>
      <c r="C60" s="26" t="s">
        <v>54</v>
      </c>
      <c r="D60" s="33">
        <v>1331366.35</v>
      </c>
      <c r="E60" s="33">
        <v>1184054.27</v>
      </c>
      <c r="F60" s="28">
        <f t="shared" si="1"/>
        <v>88.93527089669946</v>
      </c>
    </row>
    <row r="61" spans="1:6" ht="15">
      <c r="A61" s="25">
        <v>34</v>
      </c>
      <c r="B61" s="26" t="s">
        <v>55</v>
      </c>
      <c r="C61" s="26" t="s">
        <v>56</v>
      </c>
      <c r="D61" s="33">
        <v>123750</v>
      </c>
      <c r="E61" s="33">
        <v>181500</v>
      </c>
      <c r="F61" s="28">
        <f t="shared" si="1"/>
        <v>146.66666666666666</v>
      </c>
    </row>
    <row r="62" spans="1:6" ht="15">
      <c r="A62" s="25">
        <v>35</v>
      </c>
      <c r="B62" s="26" t="s">
        <v>57</v>
      </c>
      <c r="C62" s="26" t="s">
        <v>58</v>
      </c>
      <c r="D62" s="33">
        <v>1793502.45</v>
      </c>
      <c r="E62" s="33">
        <v>2231886</v>
      </c>
      <c r="F62" s="28">
        <f t="shared" si="1"/>
        <v>124.44287433228764</v>
      </c>
    </row>
    <row r="63" spans="1:6" s="13" customFormat="1" ht="15">
      <c r="A63" s="25">
        <v>36</v>
      </c>
      <c r="B63" s="26" t="s">
        <v>145</v>
      </c>
      <c r="C63" s="26" t="s">
        <v>146</v>
      </c>
      <c r="D63" s="33">
        <v>2154240</v>
      </c>
      <c r="E63" s="33">
        <v>2687190</v>
      </c>
      <c r="F63" s="28">
        <f t="shared" si="1"/>
        <v>124.73958333333333</v>
      </c>
    </row>
    <row r="64" spans="1:6" ht="15">
      <c r="A64" s="25">
        <v>38</v>
      </c>
      <c r="B64" s="26" t="s">
        <v>59</v>
      </c>
      <c r="C64" s="26" t="s">
        <v>60</v>
      </c>
      <c r="D64" s="33">
        <v>58448.2</v>
      </c>
      <c r="E64" s="33">
        <v>68372.81</v>
      </c>
      <c r="F64" s="28">
        <f t="shared" si="1"/>
        <v>116.98018074123755</v>
      </c>
    </row>
    <row r="65" spans="1:6" ht="15">
      <c r="A65" s="25">
        <v>40</v>
      </c>
      <c r="B65" s="26" t="s">
        <v>61</v>
      </c>
      <c r="C65" s="26" t="s">
        <v>62</v>
      </c>
      <c r="D65" s="33">
        <v>522222.56</v>
      </c>
      <c r="E65" s="33">
        <v>523859.46</v>
      </c>
      <c r="F65" s="28">
        <f t="shared" si="1"/>
        <v>100.31344873342891</v>
      </c>
    </row>
    <row r="66" spans="1:6" s="13" customFormat="1" ht="15">
      <c r="A66" s="25">
        <v>41</v>
      </c>
      <c r="B66" s="26" t="s">
        <v>147</v>
      </c>
      <c r="C66" s="26" t="s">
        <v>148</v>
      </c>
      <c r="D66" s="33">
        <v>10000</v>
      </c>
      <c r="E66" s="33"/>
      <c r="F66" s="28"/>
    </row>
    <row r="67" spans="1:6" ht="15">
      <c r="A67" s="25">
        <v>42</v>
      </c>
      <c r="B67" s="26" t="s">
        <v>63</v>
      </c>
      <c r="C67" s="26" t="s">
        <v>64</v>
      </c>
      <c r="D67" s="33">
        <v>556826.05</v>
      </c>
      <c r="E67" s="33">
        <v>529717.47</v>
      </c>
      <c r="F67" s="28">
        <f t="shared" si="1"/>
        <v>95.13158912015699</v>
      </c>
    </row>
    <row r="68" spans="1:6" ht="15">
      <c r="A68" s="25">
        <v>43</v>
      </c>
      <c r="B68" s="26" t="s">
        <v>65</v>
      </c>
      <c r="C68" s="26" t="s">
        <v>66</v>
      </c>
      <c r="D68" s="33">
        <v>230971.61</v>
      </c>
      <c r="E68" s="33">
        <v>153376.8</v>
      </c>
      <c r="F68" s="28">
        <f t="shared" si="1"/>
        <v>66.4050443255775</v>
      </c>
    </row>
    <row r="69" spans="1:6" ht="15">
      <c r="A69" s="25">
        <v>44</v>
      </c>
      <c r="B69" s="26" t="s">
        <v>67</v>
      </c>
      <c r="C69" s="26" t="s">
        <v>68</v>
      </c>
      <c r="D69" s="33">
        <v>24427.61</v>
      </c>
      <c r="E69" s="33">
        <v>13491.42</v>
      </c>
      <c r="F69" s="28">
        <f t="shared" si="1"/>
        <v>55.23020876786554</v>
      </c>
    </row>
    <row r="70" spans="1:6" ht="15">
      <c r="A70" s="25">
        <v>45</v>
      </c>
      <c r="B70" s="26" t="s">
        <v>69</v>
      </c>
      <c r="C70" s="26" t="s">
        <v>70</v>
      </c>
      <c r="D70" s="33">
        <v>396094.98</v>
      </c>
      <c r="E70" s="33">
        <v>531434.91</v>
      </c>
      <c r="F70" s="28">
        <f t="shared" si="1"/>
        <v>134.16855472392</v>
      </c>
    </row>
    <row r="71" spans="1:6" ht="15">
      <c r="A71" s="25">
        <v>46</v>
      </c>
      <c r="B71" s="26" t="s">
        <v>71</v>
      </c>
      <c r="C71" s="26" t="s">
        <v>72</v>
      </c>
      <c r="D71" s="33">
        <v>61605</v>
      </c>
      <c r="E71" s="33">
        <v>67776</v>
      </c>
      <c r="F71" s="28">
        <f t="shared" si="1"/>
        <v>110.01704407109814</v>
      </c>
    </row>
    <row r="72" spans="1:6" ht="15">
      <c r="A72" s="25">
        <v>48</v>
      </c>
      <c r="B72" s="26" t="s">
        <v>73</v>
      </c>
      <c r="C72" s="26" t="s">
        <v>74</v>
      </c>
      <c r="D72" s="33">
        <v>72749.89</v>
      </c>
      <c r="E72" s="33">
        <v>122036.16</v>
      </c>
      <c r="F72" s="28">
        <f t="shared" si="1"/>
        <v>167.74755260798332</v>
      </c>
    </row>
    <row r="73" spans="1:6" ht="15">
      <c r="A73" s="25">
        <v>49</v>
      </c>
      <c r="B73" s="26" t="s">
        <v>75</v>
      </c>
      <c r="C73" s="26" t="s">
        <v>76</v>
      </c>
      <c r="D73" s="33">
        <v>204869</v>
      </c>
      <c r="E73" s="33">
        <v>414881.9</v>
      </c>
      <c r="F73" s="28">
        <f t="shared" si="1"/>
        <v>202.5108239899643</v>
      </c>
    </row>
    <row r="74" spans="1:6" ht="15">
      <c r="A74" s="25">
        <v>50</v>
      </c>
      <c r="B74" s="26" t="s">
        <v>77</v>
      </c>
      <c r="C74" s="26" t="s">
        <v>78</v>
      </c>
      <c r="D74" s="33">
        <v>76047.4</v>
      </c>
      <c r="E74" s="33">
        <v>125462.98</v>
      </c>
      <c r="F74" s="28">
        <f t="shared" si="1"/>
        <v>164.97997301682898</v>
      </c>
    </row>
    <row r="75" spans="1:6" ht="15">
      <c r="A75" s="25">
        <v>51</v>
      </c>
      <c r="B75" s="26" t="s">
        <v>79</v>
      </c>
      <c r="C75" s="26" t="s">
        <v>80</v>
      </c>
      <c r="D75" s="33">
        <v>104454</v>
      </c>
      <c r="E75" s="33">
        <v>159579.62</v>
      </c>
      <c r="F75" s="28">
        <f t="shared" si="1"/>
        <v>152.77502058322324</v>
      </c>
    </row>
    <row r="76" spans="1:6" s="15" customFormat="1" ht="15">
      <c r="A76" s="25"/>
      <c r="B76" s="26" t="s">
        <v>224</v>
      </c>
      <c r="C76" s="26" t="s">
        <v>225</v>
      </c>
      <c r="D76" s="33">
        <v>32808</v>
      </c>
      <c r="E76" s="33"/>
      <c r="F76" s="28"/>
    </row>
    <row r="77" spans="1:6" ht="15">
      <c r="A77" s="25">
        <v>52</v>
      </c>
      <c r="B77" s="26" t="s">
        <v>240</v>
      </c>
      <c r="C77" s="26" t="s">
        <v>241</v>
      </c>
      <c r="D77" s="31"/>
      <c r="E77" s="34">
        <v>1440</v>
      </c>
      <c r="F77" s="28"/>
    </row>
    <row r="78" spans="1:6" s="15" customFormat="1" ht="15">
      <c r="A78" s="25"/>
      <c r="B78" s="26" t="s">
        <v>238</v>
      </c>
      <c r="C78" s="26" t="s">
        <v>239</v>
      </c>
      <c r="D78" s="31"/>
      <c r="E78" s="34">
        <v>17010.5</v>
      </c>
      <c r="F78" s="28"/>
    </row>
    <row r="79" spans="1:6" ht="15">
      <c r="A79" s="25">
        <v>53</v>
      </c>
      <c r="B79" s="26" t="s">
        <v>81</v>
      </c>
      <c r="C79" s="26" t="s">
        <v>82</v>
      </c>
      <c r="D79" s="33">
        <v>1973468.38</v>
      </c>
      <c r="E79" s="33">
        <v>2295694.79</v>
      </c>
      <c r="F79" s="28">
        <f t="shared" si="1"/>
        <v>116.32792363260465</v>
      </c>
    </row>
    <row r="80" spans="1:6" ht="15">
      <c r="A80" s="25">
        <v>54</v>
      </c>
      <c r="B80" s="26" t="s">
        <v>83</v>
      </c>
      <c r="C80" s="26" t="s">
        <v>84</v>
      </c>
      <c r="D80" s="33">
        <v>301671.63</v>
      </c>
      <c r="E80" s="33">
        <v>278394</v>
      </c>
      <c r="F80" s="28">
        <f t="shared" si="1"/>
        <v>92.2837855187112</v>
      </c>
    </row>
    <row r="81" spans="1:6" ht="15">
      <c r="A81" s="25">
        <v>55</v>
      </c>
      <c r="B81" s="26" t="s">
        <v>85</v>
      </c>
      <c r="C81" s="26" t="s">
        <v>86</v>
      </c>
      <c r="D81" s="33">
        <v>23040</v>
      </c>
      <c r="E81" s="33">
        <v>88680</v>
      </c>
      <c r="F81" s="28"/>
    </row>
    <row r="82" spans="1:6" s="13" customFormat="1" ht="15">
      <c r="A82" s="25">
        <v>56</v>
      </c>
      <c r="B82" s="26" t="s">
        <v>149</v>
      </c>
      <c r="C82" s="26" t="s">
        <v>150</v>
      </c>
      <c r="D82" s="33">
        <v>281000</v>
      </c>
      <c r="E82" s="33">
        <v>180000</v>
      </c>
      <c r="F82" s="28">
        <f t="shared" si="1"/>
        <v>64.05693950177937</v>
      </c>
    </row>
    <row r="83" spans="1:6" s="13" customFormat="1" ht="15">
      <c r="A83" s="25">
        <v>57</v>
      </c>
      <c r="B83" s="26" t="s">
        <v>151</v>
      </c>
      <c r="C83" s="26" t="s">
        <v>152</v>
      </c>
      <c r="D83" s="33">
        <v>69030</v>
      </c>
      <c r="E83" s="33"/>
      <c r="F83" s="28"/>
    </row>
    <row r="84" spans="1:6" s="15" customFormat="1" ht="15">
      <c r="A84" s="25"/>
      <c r="B84" s="26" t="s">
        <v>242</v>
      </c>
      <c r="C84" s="26" t="s">
        <v>243</v>
      </c>
      <c r="D84" s="33"/>
      <c r="E84" s="33">
        <v>61684.9</v>
      </c>
      <c r="F84" s="28"/>
    </row>
    <row r="85" spans="1:6" s="15" customFormat="1" ht="15">
      <c r="A85" s="25"/>
      <c r="B85" s="26" t="s">
        <v>244</v>
      </c>
      <c r="C85" s="26" t="s">
        <v>245</v>
      </c>
      <c r="D85" s="30"/>
      <c r="E85" s="33">
        <v>171875</v>
      </c>
      <c r="F85" s="28"/>
    </row>
    <row r="86" spans="1:6" s="15" customFormat="1" ht="15">
      <c r="A86" s="25">
        <v>60</v>
      </c>
      <c r="B86" s="26" t="s">
        <v>214</v>
      </c>
      <c r="C86" s="26" t="s">
        <v>246</v>
      </c>
      <c r="D86" s="30"/>
      <c r="E86" s="33">
        <v>728586.15</v>
      </c>
      <c r="F86" s="28"/>
    </row>
    <row r="87" spans="1:6" ht="15">
      <c r="A87" s="25">
        <v>61</v>
      </c>
      <c r="B87" s="26" t="s">
        <v>87</v>
      </c>
      <c r="C87" s="26" t="s">
        <v>88</v>
      </c>
      <c r="D87" s="33">
        <v>5958.29</v>
      </c>
      <c r="E87" s="33">
        <v>8260</v>
      </c>
      <c r="F87" s="28">
        <f t="shared" si="1"/>
        <v>138.63037885030772</v>
      </c>
    </row>
    <row r="88" spans="1:6" s="15" customFormat="1" ht="15">
      <c r="A88" s="25"/>
      <c r="B88" s="26" t="s">
        <v>247</v>
      </c>
      <c r="C88" s="26" t="s">
        <v>248</v>
      </c>
      <c r="D88" s="33"/>
      <c r="E88" s="33">
        <v>689278.11</v>
      </c>
      <c r="F88" s="28"/>
    </row>
    <row r="89" spans="1:6" ht="15">
      <c r="A89" s="25">
        <v>62</v>
      </c>
      <c r="B89" s="26" t="s">
        <v>89</v>
      </c>
      <c r="C89" s="26" t="s">
        <v>90</v>
      </c>
      <c r="D89" s="30"/>
      <c r="E89" s="33">
        <v>1258802.62</v>
      </c>
      <c r="F89" s="28"/>
    </row>
    <row r="90" spans="1:6" ht="15">
      <c r="A90" s="25">
        <v>63</v>
      </c>
      <c r="B90" s="26" t="s">
        <v>91</v>
      </c>
      <c r="C90" s="26" t="s">
        <v>92</v>
      </c>
      <c r="D90" s="33">
        <v>333876</v>
      </c>
      <c r="E90" s="33">
        <v>194496</v>
      </c>
      <c r="F90" s="28">
        <f t="shared" si="1"/>
        <v>58.25396254897027</v>
      </c>
    </row>
    <row r="91" spans="1:6" s="15" customFormat="1" ht="15">
      <c r="A91" s="25"/>
      <c r="B91" s="26" t="s">
        <v>226</v>
      </c>
      <c r="C91" s="26" t="s">
        <v>227</v>
      </c>
      <c r="D91" s="33">
        <v>38000</v>
      </c>
      <c r="E91" s="33"/>
      <c r="F91" s="28"/>
    </row>
    <row r="92" spans="1:6" ht="15">
      <c r="A92" s="25">
        <v>64</v>
      </c>
      <c r="B92" s="26" t="s">
        <v>93</v>
      </c>
      <c r="C92" s="26" t="s">
        <v>94</v>
      </c>
      <c r="D92" s="33">
        <v>179181.11</v>
      </c>
      <c r="E92" s="33">
        <v>176207.38</v>
      </c>
      <c r="F92" s="28">
        <f t="shared" si="1"/>
        <v>98.3403775096605</v>
      </c>
    </row>
    <row r="93" spans="1:6" ht="15">
      <c r="A93" s="25">
        <v>65</v>
      </c>
      <c r="B93" s="26" t="s">
        <v>95</v>
      </c>
      <c r="C93" s="26" t="s">
        <v>96</v>
      </c>
      <c r="D93" s="33">
        <v>27000</v>
      </c>
      <c r="E93" s="33">
        <v>179735</v>
      </c>
      <c r="F93" s="28">
        <f t="shared" si="1"/>
        <v>665.6851851851852</v>
      </c>
    </row>
    <row r="94" spans="1:6" ht="15">
      <c r="A94" s="25">
        <v>66</v>
      </c>
      <c r="B94" s="26" t="s">
        <v>97</v>
      </c>
      <c r="C94" s="26" t="s">
        <v>98</v>
      </c>
      <c r="D94" s="33">
        <v>363590</v>
      </c>
      <c r="E94" s="33">
        <v>81653.06</v>
      </c>
      <c r="F94" s="28"/>
    </row>
    <row r="95" spans="1:6" ht="15">
      <c r="A95" s="25">
        <v>67</v>
      </c>
      <c r="B95" s="26" t="s">
        <v>99</v>
      </c>
      <c r="C95" s="26" t="s">
        <v>100</v>
      </c>
      <c r="D95" s="33">
        <v>770954.94</v>
      </c>
      <c r="E95" s="33">
        <v>74511.4</v>
      </c>
      <c r="F95" s="28"/>
    </row>
    <row r="96" spans="1:6" s="13" customFormat="1" ht="15">
      <c r="A96" s="25">
        <v>68</v>
      </c>
      <c r="B96" s="26" t="s">
        <v>153</v>
      </c>
      <c r="C96" s="26" t="s">
        <v>161</v>
      </c>
      <c r="D96" s="30"/>
      <c r="E96" s="33">
        <v>129237.03</v>
      </c>
      <c r="F96" s="28"/>
    </row>
    <row r="97" spans="1:6" ht="15">
      <c r="A97" s="25">
        <v>69</v>
      </c>
      <c r="B97" s="26" t="s">
        <v>101</v>
      </c>
      <c r="C97" s="26" t="s">
        <v>102</v>
      </c>
      <c r="D97" s="33">
        <v>101000</v>
      </c>
      <c r="E97" s="33">
        <v>64910.8</v>
      </c>
      <c r="F97" s="28">
        <f aca="true" t="shared" si="2" ref="F97:F132">E97/D97*100</f>
        <v>64.2681188118812</v>
      </c>
    </row>
    <row r="98" spans="1:6" ht="15">
      <c r="A98" s="25">
        <v>71</v>
      </c>
      <c r="B98" s="26" t="s">
        <v>103</v>
      </c>
      <c r="C98" s="26" t="s">
        <v>104</v>
      </c>
      <c r="D98" s="33">
        <v>99102</v>
      </c>
      <c r="E98" s="33">
        <v>129444</v>
      </c>
      <c r="F98" s="28">
        <f t="shared" si="2"/>
        <v>130.61694012229822</v>
      </c>
    </row>
    <row r="99" spans="1:6" s="15" customFormat="1" ht="15">
      <c r="A99" s="25"/>
      <c r="B99" s="26" t="s">
        <v>228</v>
      </c>
      <c r="C99" s="26" t="s">
        <v>229</v>
      </c>
      <c r="D99" s="33">
        <v>14640</v>
      </c>
      <c r="E99" s="33">
        <v>16200</v>
      </c>
      <c r="F99" s="28"/>
    </row>
    <row r="100" spans="1:6" s="15" customFormat="1" ht="15">
      <c r="A100" s="25"/>
      <c r="B100" s="26" t="s">
        <v>230</v>
      </c>
      <c r="C100" s="26" t="s">
        <v>231</v>
      </c>
      <c r="D100" s="33">
        <v>15000</v>
      </c>
      <c r="E100" s="33"/>
      <c r="F100" s="28"/>
    </row>
    <row r="101" spans="1:6" s="13" customFormat="1" ht="15">
      <c r="A101" s="25">
        <v>72</v>
      </c>
      <c r="B101" s="26" t="s">
        <v>154</v>
      </c>
      <c r="C101" s="26" t="s">
        <v>155</v>
      </c>
      <c r="D101" s="33">
        <v>10920</v>
      </c>
      <c r="E101" s="33"/>
      <c r="F101" s="28"/>
    </row>
    <row r="102" spans="1:6" ht="15">
      <c r="A102" s="25">
        <v>73</v>
      </c>
      <c r="B102" s="26" t="s">
        <v>105</v>
      </c>
      <c r="C102" s="26" t="s">
        <v>106</v>
      </c>
      <c r="D102" s="33">
        <v>513032.54</v>
      </c>
      <c r="E102" s="33">
        <v>587577.11</v>
      </c>
      <c r="F102" s="28">
        <f t="shared" si="2"/>
        <v>114.5301836019992</v>
      </c>
    </row>
    <row r="103" spans="1:6" s="13" customFormat="1" ht="15">
      <c r="A103" s="25">
        <v>74</v>
      </c>
      <c r="B103" s="26" t="s">
        <v>156</v>
      </c>
      <c r="C103" s="26" t="s">
        <v>157</v>
      </c>
      <c r="D103" s="33">
        <v>13000</v>
      </c>
      <c r="E103" s="33">
        <v>43000</v>
      </c>
      <c r="F103" s="28">
        <f t="shared" si="2"/>
        <v>330.7692307692308</v>
      </c>
    </row>
    <row r="104" spans="1:6" s="13" customFormat="1" ht="15">
      <c r="A104" s="25">
        <v>75</v>
      </c>
      <c r="B104" s="26" t="s">
        <v>159</v>
      </c>
      <c r="C104" s="26" t="s">
        <v>160</v>
      </c>
      <c r="D104" s="30"/>
      <c r="E104" s="33">
        <v>7000.01</v>
      </c>
      <c r="F104" s="28"/>
    </row>
    <row r="105" spans="1:6" s="13" customFormat="1" ht="15">
      <c r="A105" s="25">
        <v>76</v>
      </c>
      <c r="B105" s="26" t="s">
        <v>158</v>
      </c>
      <c r="C105" s="26" t="s">
        <v>140</v>
      </c>
      <c r="D105" s="33">
        <v>34400</v>
      </c>
      <c r="E105" s="33">
        <v>48586</v>
      </c>
      <c r="F105" s="28">
        <f t="shared" si="2"/>
        <v>141.23837209302326</v>
      </c>
    </row>
    <row r="106" spans="1:6" ht="15">
      <c r="A106" s="25">
        <v>77</v>
      </c>
      <c r="B106" s="26" t="s">
        <v>107</v>
      </c>
      <c r="C106" s="26" t="s">
        <v>108</v>
      </c>
      <c r="D106" s="33">
        <v>305748.29</v>
      </c>
      <c r="E106" s="33">
        <v>200347.2</v>
      </c>
      <c r="F106" s="28">
        <f t="shared" si="2"/>
        <v>65.52684235781008</v>
      </c>
    </row>
    <row r="107" spans="1:6" ht="15">
      <c r="A107" s="25">
        <v>78</v>
      </c>
      <c r="B107" s="26" t="s">
        <v>109</v>
      </c>
      <c r="C107" s="26" t="s">
        <v>110</v>
      </c>
      <c r="D107" s="33">
        <v>121980</v>
      </c>
      <c r="E107" s="33">
        <v>106548</v>
      </c>
      <c r="F107" s="28">
        <f t="shared" si="2"/>
        <v>87.34874569601574</v>
      </c>
    </row>
    <row r="108" spans="1:6" s="15" customFormat="1" ht="15">
      <c r="A108" s="25"/>
      <c r="B108" s="26" t="s">
        <v>232</v>
      </c>
      <c r="C108" s="26" t="s">
        <v>233</v>
      </c>
      <c r="D108" s="33">
        <v>53280</v>
      </c>
      <c r="E108" s="33"/>
      <c r="F108" s="28"/>
    </row>
    <row r="109" spans="1:6" ht="15">
      <c r="A109" s="25">
        <v>79</v>
      </c>
      <c r="B109" s="26" t="s">
        <v>111</v>
      </c>
      <c r="C109" s="26" t="s">
        <v>112</v>
      </c>
      <c r="D109" s="33">
        <v>393341.76</v>
      </c>
      <c r="E109" s="33">
        <v>425110.23</v>
      </c>
      <c r="F109" s="28">
        <f t="shared" si="2"/>
        <v>108.07655663105793</v>
      </c>
    </row>
    <row r="110" spans="1:6" ht="15">
      <c r="A110" s="25">
        <v>80</v>
      </c>
      <c r="B110" s="26" t="s">
        <v>113</v>
      </c>
      <c r="C110" s="26" t="s">
        <v>114</v>
      </c>
      <c r="D110" s="33">
        <v>74020</v>
      </c>
      <c r="E110" s="33">
        <v>117600</v>
      </c>
      <c r="F110" s="28">
        <f t="shared" si="2"/>
        <v>158.87597946500946</v>
      </c>
    </row>
    <row r="111" spans="1:6" ht="15">
      <c r="A111" s="25">
        <v>81</v>
      </c>
      <c r="B111" s="26" t="s">
        <v>115</v>
      </c>
      <c r="C111" s="26" t="s">
        <v>116</v>
      </c>
      <c r="D111" s="33">
        <v>772572.06</v>
      </c>
      <c r="E111" s="33">
        <v>831615.9</v>
      </c>
      <c r="F111" s="28">
        <f t="shared" si="2"/>
        <v>107.64250262946345</v>
      </c>
    </row>
    <row r="112" spans="1:6" ht="15">
      <c r="A112" s="25">
        <v>82</v>
      </c>
      <c r="B112" s="26" t="s">
        <v>117</v>
      </c>
      <c r="C112" s="26" t="s">
        <v>118</v>
      </c>
      <c r="D112" s="33">
        <v>18050.23</v>
      </c>
      <c r="E112" s="33"/>
      <c r="F112" s="28"/>
    </row>
    <row r="113" spans="1:6" ht="15">
      <c r="A113" s="25">
        <v>83</v>
      </c>
      <c r="B113" s="26" t="s">
        <v>119</v>
      </c>
      <c r="C113" s="26" t="s">
        <v>120</v>
      </c>
      <c r="D113" s="33">
        <v>678481.04</v>
      </c>
      <c r="E113" s="33">
        <v>959393</v>
      </c>
      <c r="F113" s="28">
        <f t="shared" si="2"/>
        <v>141.40306706286148</v>
      </c>
    </row>
    <row r="114" spans="1:6" ht="15">
      <c r="A114" s="25">
        <v>84</v>
      </c>
      <c r="B114" s="26" t="s">
        <v>121</v>
      </c>
      <c r="C114" s="26" t="s">
        <v>122</v>
      </c>
      <c r="D114" s="33">
        <v>2606789.14</v>
      </c>
      <c r="E114" s="33">
        <v>3042306.31</v>
      </c>
      <c r="F114" s="28">
        <f t="shared" si="2"/>
        <v>116.70703484670801</v>
      </c>
    </row>
    <row r="115" spans="1:6" ht="15">
      <c r="A115" s="25">
        <v>85</v>
      </c>
      <c r="B115" s="26" t="s">
        <v>123</v>
      </c>
      <c r="C115" s="26" t="s">
        <v>124</v>
      </c>
      <c r="D115" s="33">
        <v>1337355.38</v>
      </c>
      <c r="E115" s="33">
        <v>1517724.61</v>
      </c>
      <c r="F115" s="28">
        <f t="shared" si="2"/>
        <v>113.48700821766613</v>
      </c>
    </row>
    <row r="116" spans="1:6" ht="15">
      <c r="A116" s="25">
        <v>86</v>
      </c>
      <c r="B116" s="26" t="s">
        <v>125</v>
      </c>
      <c r="C116" s="26" t="s">
        <v>126</v>
      </c>
      <c r="D116" s="33">
        <v>492425.6</v>
      </c>
      <c r="E116" s="33">
        <v>427666.36</v>
      </c>
      <c r="F116" s="28">
        <f t="shared" si="2"/>
        <v>86.84892905649097</v>
      </c>
    </row>
    <row r="117" spans="1:6" ht="15">
      <c r="A117" s="25">
        <v>87</v>
      </c>
      <c r="B117" s="26" t="s">
        <v>127</v>
      </c>
      <c r="C117" s="26" t="s">
        <v>128</v>
      </c>
      <c r="D117" s="33">
        <v>1578133.2</v>
      </c>
      <c r="E117" s="33">
        <v>1249912.2</v>
      </c>
      <c r="F117" s="28">
        <f t="shared" si="2"/>
        <v>79.20194569127625</v>
      </c>
    </row>
    <row r="118" spans="1:6" ht="15">
      <c r="A118" s="25">
        <v>89</v>
      </c>
      <c r="B118" s="26" t="s">
        <v>129</v>
      </c>
      <c r="C118" s="26" t="s">
        <v>130</v>
      </c>
      <c r="D118" s="33">
        <v>237981.79</v>
      </c>
      <c r="E118" s="33">
        <v>165171.4</v>
      </c>
      <c r="F118" s="28">
        <f t="shared" si="2"/>
        <v>69.40505826097029</v>
      </c>
    </row>
    <row r="119" spans="1:6" ht="15">
      <c r="A119" s="25">
        <v>90</v>
      </c>
      <c r="B119" s="26" t="s">
        <v>131</v>
      </c>
      <c r="C119" s="26" t="s">
        <v>132</v>
      </c>
      <c r="D119" s="33">
        <v>270785.46</v>
      </c>
      <c r="E119" s="33">
        <v>369930.84</v>
      </c>
      <c r="F119" s="28">
        <f t="shared" si="2"/>
        <v>136.61399692583197</v>
      </c>
    </row>
    <row r="120" spans="1:6" ht="15">
      <c r="A120" s="25">
        <v>91</v>
      </c>
      <c r="B120" s="26" t="s">
        <v>133</v>
      </c>
      <c r="C120" s="26" t="s">
        <v>134</v>
      </c>
      <c r="D120" s="33">
        <v>144308.1</v>
      </c>
      <c r="E120" s="33">
        <v>234744.95</v>
      </c>
      <c r="F120" s="28">
        <f t="shared" si="2"/>
        <v>162.66928190448075</v>
      </c>
    </row>
    <row r="121" spans="1:6" ht="15">
      <c r="A121" s="25">
        <v>93</v>
      </c>
      <c r="B121" s="26" t="s">
        <v>135</v>
      </c>
      <c r="C121" s="26" t="s">
        <v>136</v>
      </c>
      <c r="D121" s="33">
        <v>84384</v>
      </c>
      <c r="E121" s="33">
        <v>43193</v>
      </c>
      <c r="F121" s="28">
        <f t="shared" si="2"/>
        <v>51.18624383769435</v>
      </c>
    </row>
    <row r="122" spans="1:6" s="15" customFormat="1" ht="15">
      <c r="A122" s="25"/>
      <c r="B122" s="26" t="s">
        <v>249</v>
      </c>
      <c r="C122" s="26" t="s">
        <v>250</v>
      </c>
      <c r="D122" s="33"/>
      <c r="E122" s="33">
        <v>2852.41</v>
      </c>
      <c r="F122" s="28"/>
    </row>
    <row r="123" spans="1:6" s="15" customFormat="1" ht="15">
      <c r="A123" s="25"/>
      <c r="B123" s="26" t="s">
        <v>251</v>
      </c>
      <c r="C123" s="26" t="s">
        <v>252</v>
      </c>
      <c r="D123" s="33"/>
      <c r="E123" s="33">
        <v>600374</v>
      </c>
      <c r="F123" s="28"/>
    </row>
    <row r="124" spans="1:6" ht="15">
      <c r="A124" s="25">
        <v>94</v>
      </c>
      <c r="B124" s="29">
        <v>482100</v>
      </c>
      <c r="C124" s="26" t="s">
        <v>213</v>
      </c>
      <c r="D124" s="33">
        <v>25032.5</v>
      </c>
      <c r="E124" s="33">
        <v>99408</v>
      </c>
      <c r="F124" s="28">
        <f t="shared" si="2"/>
        <v>397.1157495256167</v>
      </c>
    </row>
    <row r="125" spans="1:6" s="15" customFormat="1" ht="15">
      <c r="A125" s="25">
        <v>95</v>
      </c>
      <c r="B125" s="29">
        <v>482200</v>
      </c>
      <c r="C125" s="26" t="s">
        <v>215</v>
      </c>
      <c r="D125" s="33">
        <v>14885.18</v>
      </c>
      <c r="E125" s="33"/>
      <c r="F125" s="28"/>
    </row>
    <row r="126" spans="1:6" s="15" customFormat="1" ht="15">
      <c r="A126" s="25"/>
      <c r="B126" s="29">
        <v>482211</v>
      </c>
      <c r="C126" s="26" t="s">
        <v>253</v>
      </c>
      <c r="D126" s="33"/>
      <c r="E126" s="33">
        <v>8494.26</v>
      </c>
      <c r="F126" s="28"/>
    </row>
    <row r="127" spans="1:6" s="15" customFormat="1" ht="15">
      <c r="A127" s="25"/>
      <c r="B127" s="29">
        <v>482311</v>
      </c>
      <c r="C127" s="26" t="s">
        <v>254</v>
      </c>
      <c r="D127" s="33"/>
      <c r="E127" s="33">
        <v>285000</v>
      </c>
      <c r="F127" s="28"/>
    </row>
    <row r="128" spans="1:6" s="15" customFormat="1" ht="15">
      <c r="A128" s="25"/>
      <c r="B128" s="29">
        <v>483111</v>
      </c>
      <c r="C128" s="26" t="s">
        <v>255</v>
      </c>
      <c r="D128" s="33"/>
      <c r="E128" s="33">
        <v>60250</v>
      </c>
      <c r="F128" s="28"/>
    </row>
    <row r="129" spans="1:6" s="15" customFormat="1" ht="15">
      <c r="A129" s="25"/>
      <c r="B129" s="29">
        <v>511451</v>
      </c>
      <c r="C129" s="26" t="s">
        <v>221</v>
      </c>
      <c r="D129" s="33">
        <v>1022400</v>
      </c>
      <c r="E129" s="33"/>
      <c r="F129" s="28"/>
    </row>
    <row r="130" spans="1:6" s="14" customFormat="1" ht="15">
      <c r="A130" s="25">
        <v>96</v>
      </c>
      <c r="B130" s="26" t="s">
        <v>143</v>
      </c>
      <c r="C130" s="26" t="s">
        <v>144</v>
      </c>
      <c r="D130" s="33">
        <v>111900</v>
      </c>
      <c r="E130" s="33"/>
      <c r="F130" s="28"/>
    </row>
    <row r="131" spans="1:6" ht="15">
      <c r="A131" s="25">
        <v>97</v>
      </c>
      <c r="B131" s="26" t="s">
        <v>137</v>
      </c>
      <c r="C131" s="26" t="s">
        <v>138</v>
      </c>
      <c r="D131" s="33">
        <v>75130</v>
      </c>
      <c r="E131" s="33">
        <v>117837</v>
      </c>
      <c r="F131" s="28">
        <f t="shared" si="2"/>
        <v>156.84413682949554</v>
      </c>
    </row>
    <row r="132" spans="1:6" ht="15">
      <c r="A132" s="25">
        <v>98</v>
      </c>
      <c r="B132" s="26" t="s">
        <v>139</v>
      </c>
      <c r="C132" s="26" t="s">
        <v>140</v>
      </c>
      <c r="D132" s="33">
        <v>202200</v>
      </c>
      <c r="E132" s="33">
        <v>430460.15</v>
      </c>
      <c r="F132" s="28">
        <f t="shared" si="2"/>
        <v>212.88830365974283</v>
      </c>
    </row>
    <row r="133" spans="1:6" ht="15">
      <c r="A133" s="25">
        <v>99</v>
      </c>
      <c r="B133" s="26" t="s">
        <v>222</v>
      </c>
      <c r="C133" s="26" t="s">
        <v>223</v>
      </c>
      <c r="D133" s="30"/>
      <c r="E133" s="33">
        <v>189685</v>
      </c>
      <c r="F133" s="28"/>
    </row>
    <row r="134" spans="1:6" ht="15">
      <c r="A134" s="25">
        <v>100</v>
      </c>
      <c r="B134" s="26" t="s">
        <v>141</v>
      </c>
      <c r="C134" s="26" t="s">
        <v>142</v>
      </c>
      <c r="D134" s="33">
        <v>51400</v>
      </c>
      <c r="E134" s="33">
        <v>526560</v>
      </c>
      <c r="F134" s="28"/>
    </row>
    <row r="135" spans="1:7" ht="15">
      <c r="A135" s="22"/>
      <c r="B135" s="22"/>
      <c r="C135" s="22"/>
      <c r="D135" s="24">
        <f>SUM(D32:D134)</f>
        <v>129734088.08000003</v>
      </c>
      <c r="E135" s="24">
        <f>SUM(E32:E134)</f>
        <v>138975701.64000002</v>
      </c>
      <c r="F135" s="24"/>
      <c r="G135" s="22"/>
    </row>
    <row r="136" spans="3:5" ht="15">
      <c r="C136" s="32" t="s">
        <v>258</v>
      </c>
      <c r="D136" s="9"/>
      <c r="E136" s="9">
        <f>E30-E135</f>
        <v>227727.19999998808</v>
      </c>
    </row>
    <row r="137" ht="15">
      <c r="F137" t="s">
        <v>220</v>
      </c>
    </row>
    <row r="138" spans="2:6" ht="15">
      <c r="B138" t="s">
        <v>237</v>
      </c>
      <c r="D138" s="18"/>
      <c r="E138" s="16"/>
      <c r="F138" t="s">
        <v>217</v>
      </c>
    </row>
    <row r="139" spans="4:5" ht="15">
      <c r="D139" s="18"/>
      <c r="E139" s="16"/>
    </row>
    <row r="140" spans="4:5" ht="15">
      <c r="D140" s="18"/>
      <c r="E140" s="16"/>
    </row>
    <row r="141" spans="4:5" ht="15">
      <c r="D141" s="18"/>
      <c r="E141" s="16"/>
    </row>
    <row r="142" spans="4:5" ht="15">
      <c r="D142" s="19"/>
      <c r="E142" s="17"/>
    </row>
    <row r="143" spans="4:5" ht="15">
      <c r="D143" s="18"/>
      <c r="E143" s="18"/>
    </row>
    <row r="144" spans="4:5" ht="15">
      <c r="D144" s="18"/>
      <c r="E144" s="20"/>
    </row>
    <row r="146" ht="15">
      <c r="D146" s="8"/>
    </row>
    <row r="148" spans="4:6" ht="15">
      <c r="D148" s="8"/>
      <c r="E148" s="9"/>
      <c r="F148" s="21"/>
    </row>
    <row r="152" ht="15">
      <c r="E152" s="9"/>
    </row>
  </sheetData>
  <sheetProtection/>
  <printOptions/>
  <pageMargins left="0.7" right="0.7" top="0.75" bottom="0.75" header="0.3" footer="0.3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</dc:creator>
  <cp:keywords/>
  <dc:description/>
  <cp:lastModifiedBy>Nada</cp:lastModifiedBy>
  <cp:lastPrinted>2021-02-25T11:21:04Z</cp:lastPrinted>
  <dcterms:created xsi:type="dcterms:W3CDTF">2021-02-25T07:15:18Z</dcterms:created>
  <dcterms:modified xsi:type="dcterms:W3CDTF">2023-02-27T12:10:00Z</dcterms:modified>
  <cp:category/>
  <cp:version/>
  <cp:contentType/>
  <cp:contentStatus/>
</cp:coreProperties>
</file>